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amilfas2\Desktop\"/>
    </mc:Choice>
  </mc:AlternateContent>
  <bookViews>
    <workbookView xWindow="8160" yWindow="1215" windowWidth="18165" windowHeight="14595" activeTab="1"/>
  </bookViews>
  <sheets>
    <sheet name="Template" sheetId="1" r:id="rId1"/>
    <sheet name="Template(값복사)" sheetId="2" r:id="rId2"/>
    <sheet name="대용기업리스트" sheetId="3" r:id="rId3"/>
    <sheet name="KRX" sheetId="4" r:id="rId4"/>
    <sheet name="Glossary" sheetId="5" r:id="rId5"/>
  </sheets>
  <definedNames>
    <definedName name="_xlnm._FilterDatabase" localSheetId="3" hidden="1">KRX!$B$5:$K$2393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1" i="3" l="1"/>
  <c r="E30" i="3"/>
  <c r="E29" i="3"/>
  <c r="E28" i="3"/>
  <c r="E27" i="3"/>
  <c r="E26" i="3"/>
  <c r="E25" i="3"/>
  <c r="E24" i="3"/>
  <c r="E23" i="3"/>
  <c r="E22" i="3"/>
  <c r="E21" i="3"/>
  <c r="E20" i="3"/>
  <c r="E19" i="3"/>
  <c r="E18" i="3"/>
  <c r="E17" i="3"/>
  <c r="E16" i="3"/>
  <c r="E15" i="3"/>
  <c r="E14" i="3"/>
  <c r="E13" i="3"/>
  <c r="E12" i="3"/>
  <c r="E11" i="3"/>
  <c r="E10" i="3"/>
  <c r="E9" i="3"/>
  <c r="E8" i="3"/>
  <c r="E7" i="3"/>
  <c r="E6" i="3"/>
  <c r="E5" i="3"/>
  <c r="AG8" i="1" a="1"/>
  <c r="AI8" i="1" s="1"/>
  <c r="AG8" i="1"/>
  <c r="AH8" i="1"/>
  <c r="AK8" i="1"/>
  <c r="AL8" i="1"/>
  <c r="AN8" i="1"/>
  <c r="A37" i="3"/>
  <c r="A38" i="3" s="1"/>
  <c r="A39" i="3" s="1"/>
  <c r="A40" i="3" s="1"/>
  <c r="A41" i="3" s="1"/>
  <c r="A42" i="3" s="1"/>
  <c r="A36" i="3"/>
  <c r="F8" i="1" a="1"/>
  <c r="F8" i="1" s="1"/>
  <c r="A6" i="3"/>
  <c r="A7" i="3" s="1"/>
  <c r="A8" i="3" s="1"/>
  <c r="A9" i="3" s="1"/>
  <c r="A10" i="3" s="1"/>
  <c r="A11" i="3" s="1"/>
  <c r="A12" i="3" s="1"/>
  <c r="A13" i="3" s="1"/>
  <c r="A14" i="3" s="1"/>
  <c r="A15" i="3" s="1"/>
  <c r="A16" i="3" s="1"/>
  <c r="A17" i="3" s="1"/>
  <c r="A18" i="3" s="1"/>
  <c r="A19" i="3" s="1"/>
  <c r="A20" i="3" s="1"/>
  <c r="A21" i="3" s="1"/>
  <c r="A22" i="3" s="1"/>
  <c r="A23" i="3" s="1"/>
  <c r="A24" i="3" s="1"/>
  <c r="A25" i="3" s="1"/>
  <c r="A26" i="3" s="1"/>
  <c r="A27" i="3" s="1"/>
  <c r="A28" i="3" s="1"/>
  <c r="A29" i="3" s="1"/>
  <c r="A30" i="3" s="1"/>
  <c r="A31" i="3" s="1"/>
  <c r="K1" i="4"/>
  <c r="AK13" i="1"/>
  <c r="AC13" i="1"/>
  <c r="U13" i="1"/>
  <c r="AK12" i="1"/>
  <c r="AC12" i="1"/>
  <c r="U12" i="1"/>
  <c r="AK11" i="1"/>
  <c r="AC11" i="1"/>
  <c r="U11" i="1"/>
  <c r="AK10" i="1"/>
  <c r="AC10" i="1"/>
  <c r="U10" i="1"/>
  <c r="AB13" i="1"/>
  <c r="AJ12" i="1"/>
  <c r="AJ11" i="1"/>
  <c r="T11" i="1"/>
  <c r="AB10" i="1"/>
  <c r="AA13" i="1"/>
  <c r="S13" i="1"/>
  <c r="S12" i="1"/>
  <c r="S11" i="1"/>
  <c r="W11" i="1"/>
  <c r="AL13" i="1"/>
  <c r="V12" i="1"/>
  <c r="AJ13" i="1"/>
  <c r="T13" i="1"/>
  <c r="AB12" i="1"/>
  <c r="T12" i="1"/>
  <c r="AB11" i="1"/>
  <c r="AJ10" i="1"/>
  <c r="T10" i="1"/>
  <c r="AI12" i="1"/>
  <c r="AI11" i="1"/>
  <c r="AI10" i="1"/>
  <c r="S10" i="1"/>
  <c r="W10" i="1"/>
  <c r="AL12" i="1"/>
  <c r="V11" i="1"/>
  <c r="AI13" i="1"/>
  <c r="AA12" i="1"/>
  <c r="AA11" i="1"/>
  <c r="AA10" i="1"/>
  <c r="AL11" i="1"/>
  <c r="AH13" i="1"/>
  <c r="Z13" i="1"/>
  <c r="R13" i="1"/>
  <c r="AH12" i="1"/>
  <c r="Z12" i="1"/>
  <c r="R12" i="1"/>
  <c r="AH11" i="1"/>
  <c r="Z11" i="1"/>
  <c r="R11" i="1"/>
  <c r="AH10" i="1"/>
  <c r="Z10" i="1"/>
  <c r="R10" i="1"/>
  <c r="AF12" i="1"/>
  <c r="X11" i="1"/>
  <c r="X10" i="1"/>
  <c r="V13" i="1"/>
  <c r="AL10" i="1"/>
  <c r="AG13" i="1"/>
  <c r="Y13" i="1"/>
  <c r="Q13" i="1"/>
  <c r="AG12" i="1"/>
  <c r="Y12" i="1"/>
  <c r="Q12" i="1"/>
  <c r="AG11" i="1"/>
  <c r="Y11" i="1"/>
  <c r="Q11" i="1"/>
  <c r="AG10" i="1"/>
  <c r="Y10" i="1"/>
  <c r="Q10" i="1"/>
  <c r="AF13" i="1"/>
  <c r="AN12" i="1"/>
  <c r="AN11" i="1"/>
  <c r="AN10" i="1"/>
  <c r="AE11" i="1"/>
  <c r="AD10" i="1"/>
  <c r="AN13" i="1"/>
  <c r="X13" i="1"/>
  <c r="X12" i="1"/>
  <c r="AF11" i="1"/>
  <c r="AF10" i="1"/>
  <c r="AM10" i="1"/>
  <c r="AD13" i="1"/>
  <c r="AD12" i="1"/>
  <c r="V10" i="1"/>
  <c r="AM13" i="1"/>
  <c r="AE13" i="1"/>
  <c r="W13" i="1"/>
  <c r="AM12" i="1"/>
  <c r="AE12" i="1"/>
  <c r="W12" i="1"/>
  <c r="AM11" i="1"/>
  <c r="AE10" i="1"/>
  <c r="AD11" i="1"/>
  <c r="AM8" i="1" l="1"/>
  <c r="AJ8" i="1"/>
  <c r="AA8" i="1"/>
  <c r="M8" i="1"/>
  <c r="S8" i="1"/>
  <c r="O8" i="1"/>
  <c r="AE8" i="1"/>
  <c r="K8" i="1"/>
  <c r="AC8" i="1"/>
  <c r="G8" i="1"/>
  <c r="W8" i="1"/>
  <c r="U8" i="1"/>
  <c r="AB8" i="1"/>
  <c r="T8" i="1"/>
  <c r="L8" i="1"/>
  <c r="Z8" i="1"/>
  <c r="R8" i="1"/>
  <c r="J8" i="1"/>
  <c r="Y8" i="1"/>
  <c r="Q8" i="1"/>
  <c r="I8" i="1"/>
  <c r="AF8" i="1"/>
  <c r="X8" i="1"/>
  <c r="P8" i="1"/>
  <c r="H8" i="1"/>
  <c r="AD8" i="1"/>
  <c r="V8" i="1"/>
  <c r="N8" i="1"/>
  <c r="E178" i="1"/>
  <c r="E179" i="1" s="1"/>
  <c r="E180" i="1" s="1"/>
  <c r="E181" i="1" s="1"/>
  <c r="E182" i="1" s="1"/>
  <c r="E183" i="1" s="1"/>
  <c r="E184" i="1" s="1"/>
  <c r="E185" i="1" s="1"/>
  <c r="E186" i="1" s="1"/>
  <c r="E168" i="1"/>
  <c r="E169" i="1" s="1"/>
  <c r="E170" i="1" s="1"/>
  <c r="E171" i="1" s="1"/>
  <c r="E172" i="1" s="1"/>
  <c r="E173" i="1" s="1"/>
  <c r="E174" i="1" s="1"/>
  <c r="E175" i="1" s="1"/>
  <c r="E176" i="1" s="1"/>
  <c r="E158" i="1"/>
  <c r="E159" i="1" s="1"/>
  <c r="E160" i="1" s="1"/>
  <c r="E161" i="1" s="1"/>
  <c r="E162" i="1" s="1"/>
  <c r="E163" i="1" s="1"/>
  <c r="E164" i="1" s="1"/>
  <c r="E165" i="1" s="1"/>
  <c r="E166" i="1" s="1"/>
  <c r="D150" i="1"/>
  <c r="B150" i="1"/>
  <c r="D149" i="1"/>
  <c r="B149" i="1"/>
  <c r="D148" i="1"/>
  <c r="B148" i="1"/>
  <c r="D143" i="1"/>
  <c r="B143" i="1"/>
  <c r="D142" i="1"/>
  <c r="B142" i="1"/>
  <c r="D141" i="1"/>
  <c r="B141" i="1"/>
  <c r="D136" i="1"/>
  <c r="B136" i="1"/>
  <c r="D135" i="1"/>
  <c r="B135" i="1"/>
  <c r="D134" i="1"/>
  <c r="B134" i="1"/>
  <c r="D129" i="1"/>
  <c r="B129" i="1"/>
  <c r="D128" i="1"/>
  <c r="B128" i="1"/>
  <c r="D127" i="1"/>
  <c r="B127" i="1"/>
  <c r="D122" i="1"/>
  <c r="B122" i="1"/>
  <c r="D121" i="1"/>
  <c r="B121" i="1"/>
  <c r="D120" i="1"/>
  <c r="B120" i="1"/>
  <c r="D113" i="1"/>
  <c r="B113" i="1"/>
  <c r="D112" i="1"/>
  <c r="B112" i="1"/>
  <c r="D111" i="1"/>
  <c r="B111" i="1"/>
  <c r="D106" i="1"/>
  <c r="B106" i="1"/>
  <c r="D105" i="1"/>
  <c r="B105" i="1"/>
  <c r="D104" i="1"/>
  <c r="B104" i="1"/>
  <c r="D99" i="1"/>
  <c r="B99" i="1"/>
  <c r="D98" i="1"/>
  <c r="B98" i="1"/>
  <c r="D97" i="1"/>
  <c r="B97" i="1"/>
  <c r="D90" i="1"/>
  <c r="B90" i="1"/>
  <c r="D89" i="1"/>
  <c r="B89" i="1"/>
  <c r="D88" i="1"/>
  <c r="B88" i="1"/>
  <c r="D83" i="1"/>
  <c r="B83" i="1"/>
  <c r="D82" i="1"/>
  <c r="B82" i="1"/>
  <c r="D81" i="1"/>
  <c r="B81" i="1"/>
  <c r="D76" i="1"/>
  <c r="B76" i="1"/>
  <c r="D75" i="1"/>
  <c r="B75" i="1"/>
  <c r="D74" i="1"/>
  <c r="B74" i="1"/>
  <c r="D69" i="1"/>
  <c r="B69" i="1"/>
  <c r="D68" i="1"/>
  <c r="B68" i="1"/>
  <c r="D67" i="1"/>
  <c r="B67" i="1"/>
  <c r="D62" i="1"/>
  <c r="B62" i="1"/>
  <c r="D61" i="1"/>
  <c r="B61" i="1"/>
  <c r="D60" i="1"/>
  <c r="B60" i="1"/>
  <c r="D55" i="1"/>
  <c r="B55" i="1"/>
  <c r="D54" i="1"/>
  <c r="B54" i="1"/>
  <c r="D53" i="1"/>
  <c r="B53" i="1"/>
  <c r="D48" i="1"/>
  <c r="B48" i="1"/>
  <c r="D47" i="1"/>
  <c r="B47" i="1"/>
  <c r="D46" i="1"/>
  <c r="B46" i="1"/>
  <c r="D41" i="1"/>
  <c r="B41" i="1"/>
  <c r="D40" i="1"/>
  <c r="B40" i="1"/>
  <c r="D39" i="1"/>
  <c r="B39" i="1"/>
  <c r="D34" i="1"/>
  <c r="B34" i="1"/>
  <c r="D33" i="1"/>
  <c r="B33" i="1"/>
  <c r="D32" i="1"/>
  <c r="B32" i="1"/>
  <c r="D27" i="1"/>
  <c r="B27" i="1"/>
  <c r="D26" i="1"/>
  <c r="B26" i="1"/>
  <c r="D25" i="1"/>
  <c r="B25" i="1"/>
  <c r="D20" i="1"/>
  <c r="B20" i="1"/>
  <c r="D19" i="1"/>
  <c r="B19" i="1"/>
  <c r="D18" i="1"/>
  <c r="B18" i="1"/>
  <c r="G7" i="1"/>
  <c r="H7" i="1" s="1"/>
  <c r="I7" i="1" s="1"/>
  <c r="J7" i="1" s="1"/>
  <c r="K7" i="1" s="1"/>
  <c r="L7" i="1" s="1"/>
  <c r="M7" i="1" s="1"/>
  <c r="N7" i="1" s="1"/>
  <c r="O7" i="1" s="1"/>
  <c r="P7" i="1" s="1"/>
  <c r="Q7" i="1" s="1"/>
  <c r="R7" i="1" s="1"/>
  <c r="S7" i="1" s="1"/>
  <c r="T7" i="1" s="1"/>
  <c r="U7" i="1" s="1"/>
  <c r="V7" i="1" s="1"/>
  <c r="W7" i="1" s="1"/>
  <c r="X7" i="1" s="1"/>
  <c r="Y7" i="1" s="1"/>
  <c r="Z7" i="1" s="1"/>
  <c r="AA7" i="1" s="1"/>
  <c r="AB7" i="1" s="1"/>
  <c r="AC7" i="1" s="1"/>
  <c r="AD7" i="1" s="1"/>
  <c r="AE7" i="1" s="1"/>
  <c r="AF7" i="1" s="1"/>
  <c r="AG7" i="1" s="1"/>
  <c r="AH7" i="1" s="1"/>
  <c r="AI7" i="1" s="1"/>
  <c r="AJ7" i="1" s="1"/>
  <c r="AK7" i="1" s="1"/>
  <c r="AL7" i="1" s="1"/>
  <c r="AM7" i="1" s="1"/>
  <c r="AN7" i="1" s="1"/>
  <c r="O4" i="1"/>
  <c r="N12" i="1"/>
  <c r="L10" i="1"/>
  <c r="J10" i="1"/>
  <c r="F13" i="1"/>
  <c r="J13" i="1"/>
  <c r="M12" i="1"/>
  <c r="P11" i="1"/>
  <c r="H11" i="1"/>
  <c r="K10" i="1"/>
  <c r="L12" i="1"/>
  <c r="O10" i="1"/>
  <c r="P13" i="1"/>
  <c r="H13" i="1"/>
  <c r="K12" i="1"/>
  <c r="N11" i="1"/>
  <c r="F11" i="1"/>
  <c r="I10" i="1"/>
  <c r="O13" i="1"/>
  <c r="G13" i="1"/>
  <c r="M11" i="1"/>
  <c r="H10" i="1"/>
  <c r="N13" i="1"/>
  <c r="G10" i="1"/>
  <c r="J12" i="1"/>
  <c r="P10" i="1"/>
  <c r="I12" i="1"/>
  <c r="M13" i="1"/>
  <c r="P12" i="1"/>
  <c r="H12" i="1"/>
  <c r="K11" i="1"/>
  <c r="N10" i="1"/>
  <c r="F10" i="1"/>
  <c r="K13" i="1"/>
  <c r="I11" i="1"/>
  <c r="O11" i="1"/>
  <c r="L11" i="1"/>
  <c r="L13" i="1"/>
  <c r="O12" i="1"/>
  <c r="G12" i="1"/>
  <c r="J11" i="1"/>
  <c r="M10" i="1"/>
  <c r="F12" i="1"/>
  <c r="I13" i="1"/>
  <c r="G11" i="1"/>
</calcChain>
</file>

<file path=xl/sharedStrings.xml><?xml version="1.0" encoding="utf-8"?>
<sst xmlns="http://schemas.openxmlformats.org/spreadsheetml/2006/main" count="12457" uniqueCount="5308">
  <si>
    <t>Fiscal Year</t>
    <phoneticPr fontId="7" type="noConversion"/>
  </si>
  <si>
    <t>결산월: 한국(12월), 호주(6월), 일본(3월)</t>
    <phoneticPr fontId="7" type="noConversion"/>
  </si>
  <si>
    <t>Beta 기준일</t>
    <phoneticPr fontId="7" type="noConversion"/>
  </si>
  <si>
    <t>예시: 20160101의 형식으로 입력</t>
    <phoneticPr fontId="7" type="noConversion"/>
  </si>
  <si>
    <t>BETA_OVERRIDE_REL_INDEX</t>
    <phoneticPr fontId="7" type="noConversion"/>
  </si>
  <si>
    <t>Fiscal Period</t>
    <phoneticPr fontId="7" type="noConversion"/>
  </si>
  <si>
    <t>FY</t>
  </si>
  <si>
    <t>FY, FQ, S(홍콩: 홍콩은 분기별 공시를 하지 아니함)</t>
    <phoneticPr fontId="7" type="noConversion"/>
  </si>
  <si>
    <t>Period</t>
    <phoneticPr fontId="7" type="noConversion"/>
  </si>
  <si>
    <t>W</t>
  </si>
  <si>
    <t>D(일간)/W(주간)/M(월간)</t>
    <phoneticPr fontId="7" type="noConversion"/>
  </si>
  <si>
    <t>BETA_OVERRIDE_PERIOD</t>
    <phoneticPr fontId="7" type="noConversion"/>
  </si>
  <si>
    <t>BETA_OVERRIDE_START_DT</t>
    <phoneticPr fontId="7" type="noConversion"/>
  </si>
  <si>
    <t>Consolidated?</t>
    <phoneticPr fontId="7" type="noConversion"/>
  </si>
  <si>
    <t>Y</t>
  </si>
  <si>
    <t>Y or N</t>
  </si>
  <si>
    <t>실질/조정여부</t>
    <phoneticPr fontId="7" type="noConversion"/>
  </si>
  <si>
    <t>Adjusted</t>
  </si>
  <si>
    <t>Raw(실질)/Adjusted(조정)</t>
    <phoneticPr fontId="7" type="noConversion"/>
  </si>
  <si>
    <t>BETA_OVERRIDE_END_DT</t>
    <phoneticPr fontId="7" type="noConversion"/>
  </si>
  <si>
    <t>Currency</t>
    <phoneticPr fontId="7" type="noConversion"/>
  </si>
  <si>
    <t>KRW</t>
    <phoneticPr fontId="7" type="noConversion"/>
  </si>
  <si>
    <t>USD, KRW, JPY 등 조회 원하는 통화 기입</t>
  </si>
  <si>
    <t>SCALING_FORMAT</t>
    <phoneticPr fontId="7" type="noConversion"/>
  </si>
  <si>
    <t>MLN</t>
  </si>
  <si>
    <t>: Input Data</t>
    <phoneticPr fontId="7" type="noConversion"/>
  </si>
  <si>
    <t>Ticker</t>
    <phoneticPr fontId="7" type="noConversion"/>
  </si>
  <si>
    <t>Overview</t>
    <phoneticPr fontId="7" type="noConversion"/>
  </si>
  <si>
    <t>Name</t>
    <phoneticPr fontId="7" type="noConversion"/>
  </si>
  <si>
    <t>Long_Comp_Name</t>
  </si>
  <si>
    <t>Country</t>
    <phoneticPr fontId="7" type="noConversion"/>
  </si>
  <si>
    <t>Country_full_Name</t>
  </si>
  <si>
    <t>Security Type</t>
    <phoneticPr fontId="7" type="noConversion"/>
  </si>
  <si>
    <t>SECURITY_TYP</t>
  </si>
  <si>
    <t>Fiscal Year</t>
  </si>
  <si>
    <t>EQY_FISCAL_YR_END</t>
  </si>
  <si>
    <t>Financial Data</t>
    <phoneticPr fontId="7" type="noConversion"/>
  </si>
  <si>
    <t>Total Asset</t>
    <phoneticPr fontId="7" type="noConversion"/>
  </si>
  <si>
    <t>per</t>
    <phoneticPr fontId="7" type="noConversion"/>
  </si>
  <si>
    <t>BS_TOT_ASSET</t>
  </si>
  <si>
    <t>FQ1 2020</t>
    <phoneticPr fontId="7" type="noConversion"/>
  </si>
  <si>
    <t>per</t>
  </si>
  <si>
    <t>fq</t>
  </si>
  <si>
    <t>FQ2 2020</t>
    <phoneticPr fontId="7" type="noConversion"/>
  </si>
  <si>
    <t>FQ3 2020</t>
    <phoneticPr fontId="7" type="noConversion"/>
  </si>
  <si>
    <t>Cash &amp; Cash Equivalent</t>
    <phoneticPr fontId="7" type="noConversion"/>
  </si>
  <si>
    <t>BS_CASH_NEAR_CASH_ITEM</t>
  </si>
  <si>
    <t>Short Term Investment</t>
    <phoneticPr fontId="7" type="noConversion"/>
  </si>
  <si>
    <t>BS_MKT_SEC_OTHER_ST_INVEST</t>
  </si>
  <si>
    <t>Short-Term Borrowing</t>
  </si>
  <si>
    <t>BS_ST_BORROW</t>
  </si>
  <si>
    <t>Long-Term Borrowing</t>
  </si>
  <si>
    <t>BS_LT_BORROW</t>
  </si>
  <si>
    <t>Total Debt</t>
  </si>
  <si>
    <t>SHORT_AND_LONG_TERM_DEBT</t>
    <phoneticPr fontId="7" type="noConversion"/>
  </si>
  <si>
    <t>SHORT_AND_LONG_TERM_DEBT</t>
  </si>
  <si>
    <t>Net Debt(Bloomberg)</t>
    <phoneticPr fontId="7" type="noConversion"/>
  </si>
  <si>
    <t>NET_DEBT</t>
    <phoneticPr fontId="7" type="noConversion"/>
  </si>
  <si>
    <t>NET_DEBT</t>
  </si>
  <si>
    <t>Sales</t>
    <phoneticPr fontId="7" type="noConversion"/>
  </si>
  <si>
    <t>TRAIL_12M_NET_SALES</t>
  </si>
  <si>
    <t>EBIT</t>
    <phoneticPr fontId="7" type="noConversion"/>
  </si>
  <si>
    <t>EBIT</t>
  </si>
  <si>
    <t>EBITDA</t>
    <phoneticPr fontId="7" type="noConversion"/>
  </si>
  <si>
    <t>trail_12m_ebitda</t>
  </si>
  <si>
    <t>Net Income</t>
    <phoneticPr fontId="7" type="noConversion"/>
  </si>
  <si>
    <t>TRAIL_12M_NET_INC</t>
  </si>
  <si>
    <t>WACC Raw Data: Debt 관련은 Financial Data 참고</t>
    <phoneticPr fontId="7" type="noConversion"/>
  </si>
  <si>
    <t>WACC(Bloomberg)</t>
    <phoneticPr fontId="7" type="noConversion"/>
  </si>
  <si>
    <t>WACC</t>
    <phoneticPr fontId="7" type="noConversion"/>
  </si>
  <si>
    <t>WACC</t>
  </si>
  <si>
    <t>Market Cap</t>
    <phoneticPr fontId="7" type="noConversion"/>
  </si>
  <si>
    <t>HISTORICAL_MARKET_CAP</t>
    <phoneticPr fontId="7" type="noConversion"/>
  </si>
  <si>
    <t>HISTORICAL_MARKET_CAP</t>
  </si>
  <si>
    <t>Enterprise Value</t>
    <phoneticPr fontId="7" type="noConversion"/>
  </si>
  <si>
    <t>ENTERPRISE_VALUE</t>
    <phoneticPr fontId="7" type="noConversion"/>
  </si>
  <si>
    <t>ENTERPRISE_VALUE</t>
  </si>
  <si>
    <t>Ratios</t>
    <phoneticPr fontId="7" type="noConversion"/>
  </si>
  <si>
    <t>EV/EBITDA</t>
    <phoneticPr fontId="7" type="noConversion"/>
  </si>
  <si>
    <t>EV_TO_T12M_EBITDA</t>
  </si>
  <si>
    <t>EPS</t>
    <phoneticPr fontId="7" type="noConversion"/>
  </si>
  <si>
    <t>IS_EPS</t>
  </si>
  <si>
    <t>PER</t>
    <phoneticPr fontId="7" type="noConversion"/>
  </si>
  <si>
    <t>PE_RATIO</t>
  </si>
  <si>
    <t>PBR</t>
    <phoneticPr fontId="7" type="noConversion"/>
  </si>
  <si>
    <t>PX_TO_BOOK_RATIO</t>
  </si>
  <si>
    <t>PSR</t>
    <phoneticPr fontId="7" type="noConversion"/>
  </si>
  <si>
    <t>PX_TO_SALES_RATIO</t>
  </si>
  <si>
    <t>Beta</t>
    <phoneticPr fontId="7" type="noConversion"/>
  </si>
  <si>
    <t>Reference Index</t>
    <phoneticPr fontId="7" type="noConversion"/>
  </si>
  <si>
    <t>Beta(1년)</t>
    <phoneticPr fontId="7" type="noConversion"/>
  </si>
  <si>
    <t>D</t>
    <phoneticPr fontId="7" type="noConversion"/>
  </si>
  <si>
    <t>Beta(2년)</t>
    <phoneticPr fontId="7" type="noConversion"/>
  </si>
  <si>
    <t>Beta(3년)</t>
    <phoneticPr fontId="7" type="noConversion"/>
  </si>
  <si>
    <t>Beta(4년)</t>
    <phoneticPr fontId="7" type="noConversion"/>
  </si>
  <si>
    <t>Beta(5년)</t>
    <phoneticPr fontId="7" type="noConversion"/>
  </si>
  <si>
    <t>Beta(6년)</t>
    <phoneticPr fontId="7" type="noConversion"/>
  </si>
  <si>
    <t>Beta(7년)</t>
    <phoneticPr fontId="7" type="noConversion"/>
  </si>
  <si>
    <t>Beta(8년)</t>
    <phoneticPr fontId="7" type="noConversion"/>
  </si>
  <si>
    <t>Beta(9년)</t>
    <phoneticPr fontId="7" type="noConversion"/>
  </si>
  <si>
    <t>Beta(10년)</t>
    <phoneticPr fontId="7" type="noConversion"/>
  </si>
  <si>
    <t>W</t>
    <phoneticPr fontId="7" type="noConversion"/>
  </si>
  <si>
    <t>M</t>
    <phoneticPr fontId="7" type="noConversion"/>
  </si>
  <si>
    <t>BETA_ADJ_OVERRIDABLE</t>
  </si>
  <si>
    <t>UBER US Equity</t>
  </si>
  <si>
    <t>LYFT US Equity</t>
  </si>
  <si>
    <t>4MB PW Equity</t>
  </si>
  <si>
    <t>CAR US Equity</t>
  </si>
  <si>
    <t>EUCAR FP Equity</t>
  </si>
  <si>
    <t>HTZ US Equity</t>
  </si>
  <si>
    <t>SIX2 GR Equity</t>
  </si>
  <si>
    <t>YNDX US Equity</t>
  </si>
  <si>
    <t>6436 JP Equity</t>
  </si>
  <si>
    <t>004690 KS Equity</t>
  </si>
  <si>
    <t>123750 KS Equity</t>
  </si>
  <si>
    <t>우버 테크놀로지스</t>
  </si>
  <si>
    <t>리프트</t>
  </si>
  <si>
    <t>4MOBILITY SA</t>
  </si>
  <si>
    <t>에이비스 버짓 그룹</t>
  </si>
  <si>
    <t>유롭카 모빌리티 그룹</t>
  </si>
  <si>
    <t>허츠 글로벌 홀딩스</t>
  </si>
  <si>
    <t>직스트</t>
  </si>
  <si>
    <t>얀덱스</t>
  </si>
  <si>
    <t>아마노</t>
  </si>
  <si>
    <t>삼천리</t>
  </si>
  <si>
    <t>알톤스포츠</t>
  </si>
  <si>
    <t>#N/A Mandatory parameter [SECURITY] cannot be empty</t>
  </si>
  <si>
    <t>UNITED STATES</t>
  </si>
  <si>
    <t>POLAND</t>
  </si>
  <si>
    <t>FRANCE</t>
  </si>
  <si>
    <t>GERMANY</t>
  </si>
  <si>
    <t>RUSSIA</t>
  </si>
  <si>
    <t>JAPAN</t>
  </si>
  <si>
    <t>SOUTH KOREA</t>
  </si>
  <si>
    <t>Common Stock</t>
  </si>
  <si>
    <t>12/2019</t>
  </si>
  <si>
    <t>#N/A Field Not Applicable</t>
  </si>
  <si>
    <t>03/2020</t>
  </si>
  <si>
    <t>#N/A N/A</t>
  </si>
  <si>
    <t>SPX Index</t>
  </si>
  <si>
    <t>WIG20 Index</t>
  </si>
  <si>
    <t>CAC Index</t>
  </si>
  <si>
    <t>DAX Index</t>
  </si>
  <si>
    <t>TPX Index</t>
  </si>
  <si>
    <t>KOSPI Index</t>
  </si>
  <si>
    <t>산업별 종목현황</t>
    <phoneticPr fontId="7" type="noConversion"/>
  </si>
  <si>
    <t>http://index.krx.co.kr/contents/MKD/03/0303/03030204/MKD03030204.jsp</t>
  </si>
  <si>
    <t>Company Name</t>
    <phoneticPr fontId="7" type="noConversion"/>
  </si>
  <si>
    <t>SOUTH KOREA</t>
    <phoneticPr fontId="7" type="noConversion"/>
  </si>
  <si>
    <t>오스테오닉</t>
  </si>
  <si>
    <t>226400 KS Equity</t>
  </si>
  <si>
    <t>루트로닉</t>
  </si>
  <si>
    <t>085370 KS Equity</t>
  </si>
  <si>
    <t>디알텍</t>
  </si>
  <si>
    <t>214680 KS Equity</t>
  </si>
  <si>
    <t>세종메디칼</t>
  </si>
  <si>
    <t>258830 KS Equity</t>
  </si>
  <si>
    <t>156100 KS Equity</t>
  </si>
  <si>
    <t>인바디</t>
  </si>
  <si>
    <t>041830 KS Equity</t>
  </si>
  <si>
    <t>뷰웍스</t>
  </si>
  <si>
    <t>100120 KS Equity</t>
  </si>
  <si>
    <t>인트로메딕</t>
  </si>
  <si>
    <t>150840 KS Equity</t>
  </si>
  <si>
    <t>115480 KS Equity</t>
  </si>
  <si>
    <t>048870 KS Equity</t>
  </si>
  <si>
    <t>네오펙트</t>
  </si>
  <si>
    <t>290660 KS Equity</t>
  </si>
  <si>
    <t>2020.12.30</t>
    <phoneticPr fontId="7" type="noConversion"/>
  </si>
  <si>
    <t>종목코드</t>
  </si>
  <si>
    <t>종목명</t>
  </si>
  <si>
    <t>시장구분</t>
  </si>
  <si>
    <t>업종명</t>
  </si>
  <si>
    <t>종가</t>
  </si>
  <si>
    <t>대비</t>
  </si>
  <si>
    <t>등락률</t>
  </si>
  <si>
    <t>시가총액</t>
  </si>
  <si>
    <t>Comment</t>
    <phoneticPr fontId="7" type="noConversion"/>
  </si>
  <si>
    <t>포함/불포함</t>
    <phoneticPr fontId="7" type="noConversion"/>
  </si>
  <si>
    <t>095570</t>
  </si>
  <si>
    <t>AJ네트웍스</t>
  </si>
  <si>
    <t>KOSPI</t>
  </si>
  <si>
    <t>서비스업</t>
  </si>
  <si>
    <t>006840</t>
  </si>
  <si>
    <t>AK홀딩스</t>
  </si>
  <si>
    <t>기타금융</t>
  </si>
  <si>
    <t>027410</t>
  </si>
  <si>
    <t>BGF</t>
  </si>
  <si>
    <t>282330</t>
  </si>
  <si>
    <t>BGF리테일</t>
  </si>
  <si>
    <t>유통업</t>
  </si>
  <si>
    <t>138930</t>
  </si>
  <si>
    <t>BNK금융지주</t>
  </si>
  <si>
    <t>001460</t>
  </si>
  <si>
    <t>BYC</t>
  </si>
  <si>
    <t>섬유의복</t>
  </si>
  <si>
    <t>001465</t>
  </si>
  <si>
    <t>BYC우</t>
  </si>
  <si>
    <t>001040</t>
  </si>
  <si>
    <t>CJ</t>
  </si>
  <si>
    <t>079160</t>
  </si>
  <si>
    <t>CJ CGV</t>
  </si>
  <si>
    <t>00104K</t>
  </si>
  <si>
    <t>CJ4우(전환)</t>
  </si>
  <si>
    <t>000120</t>
  </si>
  <si>
    <t>CJ대한통운</t>
  </si>
  <si>
    <t>운수창고업</t>
  </si>
  <si>
    <t>011150</t>
  </si>
  <si>
    <t>CJ씨푸드</t>
  </si>
  <si>
    <t>음식료품</t>
  </si>
  <si>
    <t>011155</t>
  </si>
  <si>
    <t>CJ씨푸드1우</t>
  </si>
  <si>
    <t>001045</t>
  </si>
  <si>
    <t>CJ우</t>
  </si>
  <si>
    <t>097950</t>
  </si>
  <si>
    <t>CJ제일제당</t>
  </si>
  <si>
    <t>097955</t>
  </si>
  <si>
    <t>CJ제일제당 우</t>
  </si>
  <si>
    <t>000590</t>
  </si>
  <si>
    <t>CS홀딩스</t>
  </si>
  <si>
    <t>012030</t>
  </si>
  <si>
    <t>DB</t>
  </si>
  <si>
    <t>016610</t>
  </si>
  <si>
    <t>DB금융투자</t>
  </si>
  <si>
    <t>증권</t>
  </si>
  <si>
    <t>005830</t>
  </si>
  <si>
    <t>DB손해보험</t>
  </si>
  <si>
    <t>보험</t>
  </si>
  <si>
    <t>000990</t>
  </si>
  <si>
    <t>DB하이텍</t>
  </si>
  <si>
    <t>전기전자</t>
  </si>
  <si>
    <t>000995</t>
  </si>
  <si>
    <t>DB하이텍1우</t>
  </si>
  <si>
    <t>139130</t>
  </si>
  <si>
    <t>DGB금융지주</t>
  </si>
  <si>
    <t>001530</t>
  </si>
  <si>
    <t>DI동일</t>
  </si>
  <si>
    <t>004840</t>
  </si>
  <si>
    <t>DRB동일</t>
  </si>
  <si>
    <t>155660</t>
  </si>
  <si>
    <t>DSR</t>
  </si>
  <si>
    <t>철강금속</t>
  </si>
  <si>
    <t>069730</t>
  </si>
  <si>
    <t>DSR제강</t>
  </si>
  <si>
    <t>017940</t>
  </si>
  <si>
    <t>E1</t>
  </si>
  <si>
    <t>365550</t>
  </si>
  <si>
    <t>ESR켄달스퀘어리츠</t>
  </si>
  <si>
    <t>007700</t>
  </si>
  <si>
    <t>F&amp;F</t>
  </si>
  <si>
    <t>114090</t>
  </si>
  <si>
    <t>GKL</t>
  </si>
  <si>
    <t>078930</t>
  </si>
  <si>
    <t>GS</t>
  </si>
  <si>
    <t>006360</t>
  </si>
  <si>
    <t>GS건설</t>
  </si>
  <si>
    <t>건설업</t>
  </si>
  <si>
    <t>001250</t>
  </si>
  <si>
    <t>GS글로벌</t>
  </si>
  <si>
    <t>007070</t>
  </si>
  <si>
    <t>GS리테일</t>
  </si>
  <si>
    <t>078935</t>
  </si>
  <si>
    <t>GS우</t>
  </si>
  <si>
    <t>012630</t>
  </si>
  <si>
    <t>HDC</t>
  </si>
  <si>
    <t>039570</t>
  </si>
  <si>
    <t>HDC아이콘트롤스</t>
  </si>
  <si>
    <t>089470</t>
  </si>
  <si>
    <t>HDC현대EP</t>
  </si>
  <si>
    <t>화학</t>
  </si>
  <si>
    <t>294870</t>
  </si>
  <si>
    <t>HDC현대산업개발</t>
  </si>
  <si>
    <t>011200</t>
  </si>
  <si>
    <t>HMM</t>
  </si>
  <si>
    <t>082740</t>
  </si>
  <si>
    <t>HSD엔진</t>
  </si>
  <si>
    <t>기계</t>
  </si>
  <si>
    <t>003560</t>
  </si>
  <si>
    <t>IHQ</t>
  </si>
  <si>
    <t>175330</t>
  </si>
  <si>
    <t>JB금융지주</t>
  </si>
  <si>
    <t>234080</t>
  </si>
  <si>
    <t>JW생명과학</t>
  </si>
  <si>
    <t>의약품</t>
  </si>
  <si>
    <t>001060</t>
  </si>
  <si>
    <t>JW중외제약</t>
  </si>
  <si>
    <t>001067</t>
  </si>
  <si>
    <t>JW중외제약2우B</t>
  </si>
  <si>
    <t>001065</t>
  </si>
  <si>
    <t>JW중외제약우</t>
  </si>
  <si>
    <t>096760</t>
  </si>
  <si>
    <t>JW홀딩스</t>
  </si>
  <si>
    <t>105560</t>
  </si>
  <si>
    <t>KB금융</t>
  </si>
  <si>
    <t>002380</t>
  </si>
  <si>
    <t>KCC</t>
  </si>
  <si>
    <t>009070</t>
  </si>
  <si>
    <t>KCTC</t>
  </si>
  <si>
    <t>009440</t>
  </si>
  <si>
    <t>KC그린홀딩스</t>
  </si>
  <si>
    <t>119650</t>
  </si>
  <si>
    <t>KC코트렐</t>
  </si>
  <si>
    <t>092220</t>
  </si>
  <si>
    <t>KEC</t>
  </si>
  <si>
    <t>016380</t>
  </si>
  <si>
    <t>KG동부제철</t>
  </si>
  <si>
    <t>016385</t>
  </si>
  <si>
    <t>KG동부제철우</t>
  </si>
  <si>
    <t>001390</t>
  </si>
  <si>
    <t>KG케미칼</t>
  </si>
  <si>
    <t>001940</t>
  </si>
  <si>
    <t>KISCO홀딩스</t>
  </si>
  <si>
    <t>025000</t>
  </si>
  <si>
    <t>KPX케미칼</t>
  </si>
  <si>
    <t>092230</t>
  </si>
  <si>
    <t>KPX홀딩스</t>
  </si>
  <si>
    <t>000040</t>
  </si>
  <si>
    <t>KR모터스</t>
  </si>
  <si>
    <t>운수장비</t>
  </si>
  <si>
    <t>044450</t>
  </si>
  <si>
    <t>KSS해운</t>
  </si>
  <si>
    <t>030200</t>
  </si>
  <si>
    <t>KT</t>
  </si>
  <si>
    <t>통신업</t>
  </si>
  <si>
    <t>033780</t>
  </si>
  <si>
    <t>KT&amp;G</t>
  </si>
  <si>
    <t>기타제조업</t>
  </si>
  <si>
    <t>030210</t>
  </si>
  <si>
    <t>KTB투자증권</t>
  </si>
  <si>
    <t>058850</t>
  </si>
  <si>
    <t>KTcs</t>
  </si>
  <si>
    <t>058860</t>
  </si>
  <si>
    <t>KTis</t>
  </si>
  <si>
    <t>093050</t>
  </si>
  <si>
    <t>LF</t>
  </si>
  <si>
    <t>003550</t>
  </si>
  <si>
    <t>LG</t>
  </si>
  <si>
    <t>034220</t>
  </si>
  <si>
    <t>LG디스플레이</t>
  </si>
  <si>
    <t>001120</t>
  </si>
  <si>
    <t>LG상사</t>
  </si>
  <si>
    <t>051900</t>
  </si>
  <si>
    <t>LG생활건강</t>
  </si>
  <si>
    <t>051905</t>
  </si>
  <si>
    <t>LG생활건강우</t>
  </si>
  <si>
    <t>003555</t>
  </si>
  <si>
    <t>LG우</t>
  </si>
  <si>
    <t>032640</t>
  </si>
  <si>
    <t>LG유플러스</t>
  </si>
  <si>
    <t>011070</t>
  </si>
  <si>
    <t>LG이노텍</t>
  </si>
  <si>
    <t>066570</t>
  </si>
  <si>
    <t>LG전자</t>
  </si>
  <si>
    <t>066575</t>
  </si>
  <si>
    <t>LG전자우</t>
  </si>
  <si>
    <t>108670</t>
  </si>
  <si>
    <t>LG하우시스</t>
  </si>
  <si>
    <t>108675</t>
  </si>
  <si>
    <t>LG하우시스우</t>
  </si>
  <si>
    <t>037560</t>
  </si>
  <si>
    <t>LG헬로비전</t>
  </si>
  <si>
    <t>051910</t>
  </si>
  <si>
    <t>LG화학</t>
  </si>
  <si>
    <t>051915</t>
  </si>
  <si>
    <t>LG화학우</t>
  </si>
  <si>
    <t>079550</t>
  </si>
  <si>
    <t>LIG넥스원</t>
  </si>
  <si>
    <t>006260</t>
  </si>
  <si>
    <t>LS</t>
  </si>
  <si>
    <t>010120</t>
  </si>
  <si>
    <t>LS ELECTRIC</t>
  </si>
  <si>
    <t>000680</t>
  </si>
  <si>
    <t>LS네트웍스</t>
  </si>
  <si>
    <t>229640</t>
  </si>
  <si>
    <t>LS전선아시아</t>
  </si>
  <si>
    <t>023150</t>
  </si>
  <si>
    <t>MH에탄올</t>
  </si>
  <si>
    <t>035420</t>
  </si>
  <si>
    <t>NAVER</t>
  </si>
  <si>
    <t>181710</t>
  </si>
  <si>
    <t>NHN</t>
  </si>
  <si>
    <t>005940</t>
  </si>
  <si>
    <t>NH투자증권</t>
  </si>
  <si>
    <t>005945</t>
  </si>
  <si>
    <t>NH투자증권우</t>
  </si>
  <si>
    <t>338100</t>
  </si>
  <si>
    <t>NH프라임리츠</t>
  </si>
  <si>
    <t>034310</t>
  </si>
  <si>
    <t>NICE</t>
  </si>
  <si>
    <t>008260</t>
  </si>
  <si>
    <t>NI스틸</t>
  </si>
  <si>
    <t>004250</t>
  </si>
  <si>
    <t>NPC</t>
  </si>
  <si>
    <t>004255</t>
  </si>
  <si>
    <t>NPC우</t>
  </si>
  <si>
    <t>010060</t>
  </si>
  <si>
    <t>OCI</t>
  </si>
  <si>
    <t>005490</t>
  </si>
  <si>
    <t>POSCO</t>
  </si>
  <si>
    <t>100840</t>
  </si>
  <si>
    <t>S&amp;TC</t>
  </si>
  <si>
    <t>064960</t>
  </si>
  <si>
    <t>S&amp;T모티브</t>
  </si>
  <si>
    <t>003570</t>
  </si>
  <si>
    <t>S&amp;T중공업</t>
  </si>
  <si>
    <t>036530</t>
  </si>
  <si>
    <t>S&amp;T홀딩스</t>
  </si>
  <si>
    <t>010950</t>
  </si>
  <si>
    <t>S-Oil</t>
  </si>
  <si>
    <t>010955</t>
  </si>
  <si>
    <t>S-Oil우</t>
  </si>
  <si>
    <t>034120</t>
  </si>
  <si>
    <t>SBS</t>
  </si>
  <si>
    <t>101060</t>
  </si>
  <si>
    <t>SBS미디어홀딩스</t>
  </si>
  <si>
    <t>005090</t>
  </si>
  <si>
    <t>SGC에너지</t>
  </si>
  <si>
    <t>전기가스업</t>
  </si>
  <si>
    <t>004060</t>
  </si>
  <si>
    <t>SG세계물산</t>
  </si>
  <si>
    <t>001380</t>
  </si>
  <si>
    <t>SG충방</t>
  </si>
  <si>
    <t>002360</t>
  </si>
  <si>
    <t>SH에너지화학</t>
  </si>
  <si>
    <t>009160</t>
  </si>
  <si>
    <t>SIMPAC</t>
  </si>
  <si>
    <t>123700</t>
  </si>
  <si>
    <t>SJM</t>
  </si>
  <si>
    <t>025530</t>
  </si>
  <si>
    <t>SJM홀딩스</t>
  </si>
  <si>
    <t>034730</t>
  </si>
  <si>
    <t>SK</t>
  </si>
  <si>
    <t>011790</t>
  </si>
  <si>
    <t>SKC</t>
  </si>
  <si>
    <t>018670</t>
  </si>
  <si>
    <t>SK가스</t>
  </si>
  <si>
    <t>001740</t>
  </si>
  <si>
    <t>SK네트웍스</t>
  </si>
  <si>
    <t>001745</t>
  </si>
  <si>
    <t>SK네트웍스우</t>
  </si>
  <si>
    <t>006120</t>
  </si>
  <si>
    <t>SK디스커버리</t>
  </si>
  <si>
    <t>006125</t>
  </si>
  <si>
    <t>SK디스커버리우</t>
  </si>
  <si>
    <t>210980</t>
  </si>
  <si>
    <t>SK디앤디</t>
  </si>
  <si>
    <t>068400</t>
  </si>
  <si>
    <t>SK렌터카</t>
  </si>
  <si>
    <t>326030</t>
  </si>
  <si>
    <t>SK바이오팜</t>
  </si>
  <si>
    <t>03473K</t>
  </si>
  <si>
    <t>SK우</t>
  </si>
  <si>
    <t>096770</t>
  </si>
  <si>
    <t>SK이노베이션</t>
  </si>
  <si>
    <t>096775</t>
  </si>
  <si>
    <t>SK이노베이션우</t>
  </si>
  <si>
    <t>001510</t>
  </si>
  <si>
    <t>SK증권</t>
  </si>
  <si>
    <t>001515</t>
  </si>
  <si>
    <t>SK증권우</t>
  </si>
  <si>
    <t>285130</t>
  </si>
  <si>
    <t>SK케미칼</t>
  </si>
  <si>
    <t>28513K</t>
  </si>
  <si>
    <t>SK케미칼우</t>
  </si>
  <si>
    <t>017670</t>
  </si>
  <si>
    <t>SK텔레콤</t>
  </si>
  <si>
    <t>000660</t>
  </si>
  <si>
    <t>SK하이닉스</t>
  </si>
  <si>
    <t>005610</t>
  </si>
  <si>
    <t>SPC삼립</t>
  </si>
  <si>
    <t>011810</t>
  </si>
  <si>
    <t>STX</t>
  </si>
  <si>
    <t>077970</t>
  </si>
  <si>
    <t>STX엔진</t>
  </si>
  <si>
    <t>071970</t>
  </si>
  <si>
    <t>STX중공업</t>
  </si>
  <si>
    <t>084870</t>
  </si>
  <si>
    <t>TBH글로벌</t>
  </si>
  <si>
    <t>002710</t>
  </si>
  <si>
    <t>TCC스틸</t>
  </si>
  <si>
    <t>024070</t>
  </si>
  <si>
    <t>WISCOM</t>
  </si>
  <si>
    <t>037270</t>
  </si>
  <si>
    <t>YG PLUS</t>
  </si>
  <si>
    <t>000500</t>
  </si>
  <si>
    <t>가온전선</t>
  </si>
  <si>
    <t>000860</t>
  </si>
  <si>
    <t>강남제비스코</t>
  </si>
  <si>
    <t>035250</t>
  </si>
  <si>
    <t>강원랜드</t>
  </si>
  <si>
    <t>011420</t>
  </si>
  <si>
    <t>갤럭시아에스엠</t>
  </si>
  <si>
    <t>002100</t>
  </si>
  <si>
    <t>경농</t>
  </si>
  <si>
    <t>009450</t>
  </si>
  <si>
    <t>경동나비엔</t>
  </si>
  <si>
    <t>267290</t>
  </si>
  <si>
    <t>경동도시가스</t>
  </si>
  <si>
    <t>012320</t>
  </si>
  <si>
    <t>경동인베스트</t>
  </si>
  <si>
    <t>000050</t>
  </si>
  <si>
    <t>경방</t>
  </si>
  <si>
    <t>214390</t>
  </si>
  <si>
    <t>경보제약</t>
  </si>
  <si>
    <t>012610</t>
  </si>
  <si>
    <t>경인양행</t>
  </si>
  <si>
    <t>009140</t>
  </si>
  <si>
    <t>경인전자</t>
  </si>
  <si>
    <t>013580</t>
  </si>
  <si>
    <t>계룡건설</t>
  </si>
  <si>
    <t>012200</t>
  </si>
  <si>
    <t>계양전기</t>
  </si>
  <si>
    <t>012205</t>
  </si>
  <si>
    <t>계양전기우</t>
  </si>
  <si>
    <t>002140</t>
  </si>
  <si>
    <t>고려산업</t>
  </si>
  <si>
    <t>010130</t>
  </si>
  <si>
    <t>고려아연</t>
  </si>
  <si>
    <t>002240</t>
  </si>
  <si>
    <t>고려제강</t>
  </si>
  <si>
    <t>009290</t>
  </si>
  <si>
    <t>광동제약</t>
  </si>
  <si>
    <t>017040</t>
  </si>
  <si>
    <t>광명전기</t>
  </si>
  <si>
    <t>017900</t>
  </si>
  <si>
    <t>광전자</t>
  </si>
  <si>
    <t>037710</t>
  </si>
  <si>
    <t>광주신세계</t>
  </si>
  <si>
    <t>030610</t>
  </si>
  <si>
    <t>교보증권</t>
  </si>
  <si>
    <t>339770</t>
  </si>
  <si>
    <t>교촌에프앤비</t>
  </si>
  <si>
    <t>007690</t>
  </si>
  <si>
    <t>국도화학</t>
  </si>
  <si>
    <t>005320</t>
  </si>
  <si>
    <t>국동</t>
  </si>
  <si>
    <t>001140</t>
  </si>
  <si>
    <t>국보</t>
  </si>
  <si>
    <t>002720</t>
  </si>
  <si>
    <t>국제약품</t>
  </si>
  <si>
    <t>083420</t>
  </si>
  <si>
    <t>그린케미칼</t>
  </si>
  <si>
    <t>014530</t>
  </si>
  <si>
    <t>극동유화</t>
  </si>
  <si>
    <t>014280</t>
  </si>
  <si>
    <t>금강공업</t>
  </si>
  <si>
    <t>014285</t>
  </si>
  <si>
    <t>금강공업우</t>
  </si>
  <si>
    <t>008870</t>
  </si>
  <si>
    <t>금비</t>
  </si>
  <si>
    <t>비금속광물</t>
  </si>
  <si>
    <t>001570</t>
  </si>
  <si>
    <t>금양</t>
  </si>
  <si>
    <t>002990</t>
  </si>
  <si>
    <t>금호산업</t>
  </si>
  <si>
    <t>002995</t>
  </si>
  <si>
    <t>금호산업우</t>
  </si>
  <si>
    <t>011780</t>
  </si>
  <si>
    <t>금호석유</t>
  </si>
  <si>
    <t>011785</t>
  </si>
  <si>
    <t>금호석유우</t>
  </si>
  <si>
    <t>214330</t>
  </si>
  <si>
    <t>금호에이치티</t>
  </si>
  <si>
    <t>001210</t>
  </si>
  <si>
    <t>금호전기</t>
  </si>
  <si>
    <t>073240</t>
  </si>
  <si>
    <t>금호타이어</t>
  </si>
  <si>
    <t>092440</t>
  </si>
  <si>
    <t>기신정기</t>
  </si>
  <si>
    <t>000270</t>
  </si>
  <si>
    <t>기아차</t>
  </si>
  <si>
    <t>024110</t>
  </si>
  <si>
    <t>기업은행</t>
  </si>
  <si>
    <t>은행</t>
  </si>
  <si>
    <t>013700</t>
  </si>
  <si>
    <t>까뮤이앤씨</t>
  </si>
  <si>
    <t>004540</t>
  </si>
  <si>
    <t>깨끗한나라</t>
  </si>
  <si>
    <t>종이목재</t>
  </si>
  <si>
    <t>004545</t>
  </si>
  <si>
    <t>깨끗한나라우</t>
  </si>
  <si>
    <t>001260</t>
  </si>
  <si>
    <t>남광토건</t>
  </si>
  <si>
    <t>008350</t>
  </si>
  <si>
    <t>남선알미늄</t>
  </si>
  <si>
    <t>008355</t>
  </si>
  <si>
    <t>남선알미우</t>
  </si>
  <si>
    <t>004270</t>
  </si>
  <si>
    <t>남성</t>
  </si>
  <si>
    <t>003920</t>
  </si>
  <si>
    <t>남양유업</t>
  </si>
  <si>
    <t>003925</t>
  </si>
  <si>
    <t>남양유업우</t>
  </si>
  <si>
    <t>025860</t>
  </si>
  <si>
    <t>남해화학</t>
  </si>
  <si>
    <t>005720</t>
  </si>
  <si>
    <t>넥센</t>
  </si>
  <si>
    <t>005725</t>
  </si>
  <si>
    <t>넥센우</t>
  </si>
  <si>
    <t>002350</t>
  </si>
  <si>
    <t>넥센타이어</t>
  </si>
  <si>
    <t>002355</t>
  </si>
  <si>
    <t>넥센타이어1우B</t>
  </si>
  <si>
    <t>003580</t>
  </si>
  <si>
    <t>넥스트사이언스</t>
  </si>
  <si>
    <t>광업</t>
  </si>
  <si>
    <t>251270</t>
  </si>
  <si>
    <t>넷마블</t>
  </si>
  <si>
    <t>090350</t>
  </si>
  <si>
    <t>노루페인트</t>
  </si>
  <si>
    <t>090355</t>
  </si>
  <si>
    <t>노루페인트우</t>
  </si>
  <si>
    <t>000320</t>
  </si>
  <si>
    <t>노루홀딩스</t>
  </si>
  <si>
    <t>000325</t>
  </si>
  <si>
    <t>노루홀딩스우</t>
  </si>
  <si>
    <t>006280</t>
  </si>
  <si>
    <t>녹십자</t>
  </si>
  <si>
    <t>005250</t>
  </si>
  <si>
    <t>녹십자홀딩스</t>
  </si>
  <si>
    <t>005257</t>
  </si>
  <si>
    <t>녹십자홀딩스2우</t>
  </si>
  <si>
    <t>004370</t>
  </si>
  <si>
    <t>농심</t>
  </si>
  <si>
    <t>072710</t>
  </si>
  <si>
    <t>농심홀딩스</t>
  </si>
  <si>
    <t>058730</t>
  </si>
  <si>
    <t>다스코</t>
  </si>
  <si>
    <t>023590</t>
  </si>
  <si>
    <t>다우기술</t>
  </si>
  <si>
    <t>019680</t>
  </si>
  <si>
    <t>대교</t>
  </si>
  <si>
    <t>019685</t>
  </si>
  <si>
    <t>대교우B</t>
  </si>
  <si>
    <t>006370</t>
  </si>
  <si>
    <t>대구백화점</t>
  </si>
  <si>
    <t>008060</t>
  </si>
  <si>
    <t>대덕</t>
  </si>
  <si>
    <t>00806K</t>
  </si>
  <si>
    <t>대덕1우</t>
  </si>
  <si>
    <t>353200</t>
  </si>
  <si>
    <t>대덕전자</t>
  </si>
  <si>
    <t>35320K</t>
  </si>
  <si>
    <t>대덕전자1우</t>
  </si>
  <si>
    <t>000490</t>
  </si>
  <si>
    <t>대동공업</t>
  </si>
  <si>
    <t>008110</t>
  </si>
  <si>
    <t>대동전자</t>
  </si>
  <si>
    <t>005750</t>
  </si>
  <si>
    <t>대림B&amp;Co</t>
  </si>
  <si>
    <t>001880</t>
  </si>
  <si>
    <t>대림건설</t>
  </si>
  <si>
    <t>000210</t>
  </si>
  <si>
    <t>대림산업</t>
  </si>
  <si>
    <t>000215</t>
  </si>
  <si>
    <t>대림산업우</t>
  </si>
  <si>
    <t>006570</t>
  </si>
  <si>
    <t>대림통상</t>
  </si>
  <si>
    <t>001680</t>
  </si>
  <si>
    <t>대상</t>
  </si>
  <si>
    <t>001685</t>
  </si>
  <si>
    <t>대상우</t>
  </si>
  <si>
    <t>084690</t>
  </si>
  <si>
    <t>대상홀딩스</t>
  </si>
  <si>
    <t>084695</t>
  </si>
  <si>
    <t>대상홀딩스우</t>
  </si>
  <si>
    <t>128820</t>
  </si>
  <si>
    <t>대성산업</t>
  </si>
  <si>
    <t>117580</t>
  </si>
  <si>
    <t>대성에너지</t>
  </si>
  <si>
    <t>016710</t>
  </si>
  <si>
    <t>대성홀딩스</t>
  </si>
  <si>
    <t>003540</t>
  </si>
  <si>
    <t>대신증권</t>
  </si>
  <si>
    <t>003547</t>
  </si>
  <si>
    <t>대신증권2우B</t>
  </si>
  <si>
    <t>003545</t>
  </si>
  <si>
    <t>대신증권우</t>
  </si>
  <si>
    <t>009190</t>
  </si>
  <si>
    <t>대양금속</t>
  </si>
  <si>
    <t>014160</t>
  </si>
  <si>
    <t>대영포장</t>
  </si>
  <si>
    <t>047040</t>
  </si>
  <si>
    <t>대우건설</t>
  </si>
  <si>
    <t>009320</t>
  </si>
  <si>
    <t>대우부품</t>
  </si>
  <si>
    <t>042660</t>
  </si>
  <si>
    <t>대우조선해양</t>
  </si>
  <si>
    <t>003090</t>
  </si>
  <si>
    <t>대웅</t>
  </si>
  <si>
    <t>069620</t>
  </si>
  <si>
    <t>대웅제약</t>
  </si>
  <si>
    <t>000430</t>
  </si>
  <si>
    <t>대원강업</t>
  </si>
  <si>
    <t>006340</t>
  </si>
  <si>
    <t>대원전선</t>
  </si>
  <si>
    <t>006345</t>
  </si>
  <si>
    <t>대원전선우</t>
  </si>
  <si>
    <t>003220</t>
  </si>
  <si>
    <t>대원제약</t>
  </si>
  <si>
    <t>024890</t>
  </si>
  <si>
    <t>대원화성</t>
  </si>
  <si>
    <t>002880</t>
  </si>
  <si>
    <t>대유에이텍</t>
  </si>
  <si>
    <t>000300</t>
  </si>
  <si>
    <t>대유플러스</t>
  </si>
  <si>
    <t>012800</t>
  </si>
  <si>
    <t>대창</t>
  </si>
  <si>
    <t>015230</t>
  </si>
  <si>
    <t>대창단조</t>
  </si>
  <si>
    <t>001070</t>
  </si>
  <si>
    <t>대한방직</t>
  </si>
  <si>
    <t>006650</t>
  </si>
  <si>
    <t>대한유화</t>
  </si>
  <si>
    <t>001440</t>
  </si>
  <si>
    <t>대한전선</t>
  </si>
  <si>
    <t>084010</t>
  </si>
  <si>
    <t>대한제강</t>
  </si>
  <si>
    <t>001790</t>
  </si>
  <si>
    <t>대한제당</t>
  </si>
  <si>
    <t>001795</t>
  </si>
  <si>
    <t>대한제당우</t>
  </si>
  <si>
    <t>001130</t>
  </si>
  <si>
    <t>대한제분</t>
  </si>
  <si>
    <t>003490</t>
  </si>
  <si>
    <t>대한항공</t>
  </si>
  <si>
    <t>003495</t>
  </si>
  <si>
    <t>대한항공우</t>
  </si>
  <si>
    <t>005880</t>
  </si>
  <si>
    <t>대한해운</t>
  </si>
  <si>
    <t>003830</t>
  </si>
  <si>
    <t>대한화섬</t>
  </si>
  <si>
    <t>016090</t>
  </si>
  <si>
    <t>대현</t>
  </si>
  <si>
    <t>069460</t>
  </si>
  <si>
    <t>대호에이엘</t>
  </si>
  <si>
    <t>192080</t>
  </si>
  <si>
    <t>더블유게임즈</t>
  </si>
  <si>
    <t>012510</t>
  </si>
  <si>
    <t>더존비즈온</t>
  </si>
  <si>
    <t>004830</t>
  </si>
  <si>
    <t>덕성</t>
  </si>
  <si>
    <t>004835</t>
  </si>
  <si>
    <t>덕성우</t>
  </si>
  <si>
    <t>024900</t>
  </si>
  <si>
    <t>덕양산업</t>
  </si>
  <si>
    <t>145720</t>
  </si>
  <si>
    <t>덴티움</t>
    <phoneticPr fontId="7" type="noConversion"/>
  </si>
  <si>
    <t>의료정밀</t>
  </si>
  <si>
    <t>치과용 기기 제조</t>
    <phoneticPr fontId="7" type="noConversion"/>
  </si>
  <si>
    <t>O</t>
    <phoneticPr fontId="7" type="noConversion"/>
  </si>
  <si>
    <t>002150</t>
  </si>
  <si>
    <t>도화엔지니어링</t>
  </si>
  <si>
    <t>001230</t>
  </si>
  <si>
    <t>동국제강</t>
  </si>
  <si>
    <t>023450</t>
  </si>
  <si>
    <t>동남합성</t>
  </si>
  <si>
    <t>004140</t>
  </si>
  <si>
    <t>동방</t>
  </si>
  <si>
    <t>007590</t>
  </si>
  <si>
    <t>동방아그로</t>
  </si>
  <si>
    <t>005960</t>
  </si>
  <si>
    <t>동부건설</t>
  </si>
  <si>
    <t>005965</t>
  </si>
  <si>
    <t>동부건설우</t>
  </si>
  <si>
    <t>026960</t>
  </si>
  <si>
    <t>동서</t>
  </si>
  <si>
    <t>002210</t>
  </si>
  <si>
    <t>동성제약</t>
  </si>
  <si>
    <t>102260</t>
  </si>
  <si>
    <t>동성코퍼레이션</t>
  </si>
  <si>
    <t>005190</t>
  </si>
  <si>
    <t>동성화학</t>
  </si>
  <si>
    <t>000640</t>
  </si>
  <si>
    <t>동아쏘시오홀딩스</t>
  </si>
  <si>
    <t>170900</t>
  </si>
  <si>
    <t>동아에스티</t>
  </si>
  <si>
    <t>028100</t>
  </si>
  <si>
    <t>동아지질</t>
  </si>
  <si>
    <t>282690</t>
  </si>
  <si>
    <t>동아타이어</t>
  </si>
  <si>
    <t>001520</t>
  </si>
  <si>
    <t>동양</t>
  </si>
  <si>
    <t>001527</t>
  </si>
  <si>
    <t>동양2우B</t>
  </si>
  <si>
    <t>001529</t>
  </si>
  <si>
    <t>동양3우B</t>
  </si>
  <si>
    <t>084670</t>
  </si>
  <si>
    <t>동양고속</t>
  </si>
  <si>
    <t>002900</t>
  </si>
  <si>
    <t>동양물산</t>
  </si>
  <si>
    <t>082640</t>
  </si>
  <si>
    <t>동양생명</t>
  </si>
  <si>
    <t>001525</t>
  </si>
  <si>
    <t>동양우</t>
  </si>
  <si>
    <t>008970</t>
  </si>
  <si>
    <t>동양철관</t>
  </si>
  <si>
    <t>092780</t>
  </si>
  <si>
    <t>동양피스톤</t>
  </si>
  <si>
    <t>049770</t>
  </si>
  <si>
    <t>동원F&amp;B</t>
  </si>
  <si>
    <t>018500</t>
  </si>
  <si>
    <t>동원금속</t>
  </si>
  <si>
    <t>006040</t>
  </si>
  <si>
    <t>동원산업</t>
  </si>
  <si>
    <t>농업, 임업 및 어업</t>
  </si>
  <si>
    <t>030720</t>
  </si>
  <si>
    <t>동원수산</t>
  </si>
  <si>
    <t>014820</t>
  </si>
  <si>
    <t>동원시스템즈</t>
  </si>
  <si>
    <t>014825</t>
  </si>
  <si>
    <t>동원시스템즈우</t>
  </si>
  <si>
    <t>163560</t>
  </si>
  <si>
    <t>동일고무벨트</t>
  </si>
  <si>
    <t>004890</t>
  </si>
  <si>
    <t>동일산업</t>
  </si>
  <si>
    <t>002690</t>
  </si>
  <si>
    <t>동일제강</t>
  </si>
  <si>
    <t>000020</t>
  </si>
  <si>
    <t>동화약품</t>
  </si>
  <si>
    <t>000150</t>
  </si>
  <si>
    <t>두산</t>
  </si>
  <si>
    <t>000157</t>
  </si>
  <si>
    <t>두산2우B</t>
  </si>
  <si>
    <t>241560</t>
  </si>
  <si>
    <t>두산밥캣</t>
  </si>
  <si>
    <t>000155</t>
  </si>
  <si>
    <t>두산우</t>
  </si>
  <si>
    <t>042670</t>
  </si>
  <si>
    <t>두산인프라코어</t>
  </si>
  <si>
    <t>034020</t>
  </si>
  <si>
    <t>두산중공업</t>
  </si>
  <si>
    <t>336260</t>
  </si>
  <si>
    <t>두산퓨얼셀</t>
  </si>
  <si>
    <t>33626K</t>
  </si>
  <si>
    <t>두산퓨얼셀1우</t>
  </si>
  <si>
    <t>33626L</t>
  </si>
  <si>
    <t>두산퓨얼셀2우B</t>
  </si>
  <si>
    <t>016740</t>
  </si>
  <si>
    <t>두올</t>
  </si>
  <si>
    <t>192650</t>
  </si>
  <si>
    <t>드림텍</t>
  </si>
  <si>
    <t>024090</t>
  </si>
  <si>
    <t>디씨엠</t>
  </si>
  <si>
    <t>003160</t>
  </si>
  <si>
    <t>092200</t>
  </si>
  <si>
    <t>디아이씨</t>
  </si>
  <si>
    <t>013570</t>
  </si>
  <si>
    <t>디와이</t>
  </si>
  <si>
    <t>210540</t>
  </si>
  <si>
    <t>디와이파워</t>
  </si>
  <si>
    <t>007340</t>
  </si>
  <si>
    <t>디티알오토모티브</t>
  </si>
  <si>
    <t>026890</t>
  </si>
  <si>
    <t>디피씨</t>
  </si>
  <si>
    <t>115390</t>
  </si>
  <si>
    <t>락앤락</t>
  </si>
  <si>
    <t>032350</t>
  </si>
  <si>
    <t>롯데관광개발</t>
  </si>
  <si>
    <t>330590</t>
  </si>
  <si>
    <t>롯데리츠</t>
  </si>
  <si>
    <t>000400</t>
  </si>
  <si>
    <t>롯데손해보험</t>
  </si>
  <si>
    <t>023530</t>
  </si>
  <si>
    <t>롯데쇼핑</t>
  </si>
  <si>
    <t>004000</t>
  </si>
  <si>
    <t>롯데정밀화학</t>
  </si>
  <si>
    <t>286940</t>
  </si>
  <si>
    <t>롯데정보통신</t>
  </si>
  <si>
    <t>280360</t>
  </si>
  <si>
    <t>롯데제과</t>
  </si>
  <si>
    <t>004990</t>
  </si>
  <si>
    <t>롯데지주</t>
  </si>
  <si>
    <t>00499K</t>
  </si>
  <si>
    <t>롯데지주우</t>
  </si>
  <si>
    <t>005300</t>
  </si>
  <si>
    <t>롯데칠성</t>
  </si>
  <si>
    <t>005305</t>
  </si>
  <si>
    <t>롯데칠성우</t>
  </si>
  <si>
    <t>011170</t>
  </si>
  <si>
    <t>롯데케미칼</t>
  </si>
  <si>
    <t>002270</t>
  </si>
  <si>
    <t>롯데푸드</t>
  </si>
  <si>
    <t>071840</t>
  </si>
  <si>
    <t>롯데하이마트</t>
  </si>
  <si>
    <t>027740</t>
  </si>
  <si>
    <t>마니커</t>
  </si>
  <si>
    <t>204320</t>
  </si>
  <si>
    <t>만도</t>
  </si>
  <si>
    <t>001080</t>
  </si>
  <si>
    <t>만호제강</t>
  </si>
  <si>
    <t>088980</t>
  </si>
  <si>
    <t>맥쿼리인프라</t>
  </si>
  <si>
    <t>094800</t>
  </si>
  <si>
    <t>맵스리얼티1</t>
  </si>
  <si>
    <t>138040</t>
  </si>
  <si>
    <t>메리츠금융지주</t>
  </si>
  <si>
    <t>008560</t>
  </si>
  <si>
    <t>메리츠증권</t>
  </si>
  <si>
    <t>000060</t>
  </si>
  <si>
    <t>메리츠화재</t>
  </si>
  <si>
    <t>090370</t>
  </si>
  <si>
    <t>메타랩스</t>
  </si>
  <si>
    <t>017180</t>
  </si>
  <si>
    <t>명문제약</t>
  </si>
  <si>
    <t>009900</t>
  </si>
  <si>
    <t>명신산업</t>
  </si>
  <si>
    <t>012690</t>
  </si>
  <si>
    <t>모나리자</t>
  </si>
  <si>
    <t>005360</t>
  </si>
  <si>
    <t>모나미</t>
  </si>
  <si>
    <t>204210</t>
  </si>
  <si>
    <t>모두투어리츠</t>
  </si>
  <si>
    <t>009680</t>
  </si>
  <si>
    <t>모토닉</t>
  </si>
  <si>
    <t>009580</t>
  </si>
  <si>
    <t>무림P&amp;P</t>
  </si>
  <si>
    <t>009200</t>
  </si>
  <si>
    <t>무림페이퍼</t>
  </si>
  <si>
    <t>033920</t>
  </si>
  <si>
    <t>무학</t>
  </si>
  <si>
    <t>008420</t>
  </si>
  <si>
    <t>문배철강</t>
  </si>
  <si>
    <t>025560</t>
  </si>
  <si>
    <t>미래산업</t>
  </si>
  <si>
    <t>007120</t>
  </si>
  <si>
    <t>미래아이앤지</t>
  </si>
  <si>
    <t>006800</t>
  </si>
  <si>
    <t>미래에셋대우</t>
  </si>
  <si>
    <t>00680K</t>
  </si>
  <si>
    <t>미래에셋대우2우B</t>
  </si>
  <si>
    <t>006805</t>
  </si>
  <si>
    <t>미래에셋대우우</t>
  </si>
  <si>
    <t>357250</t>
  </si>
  <si>
    <t>미래에셋맵스리츠</t>
  </si>
  <si>
    <t>085620</t>
  </si>
  <si>
    <t>미래에셋생명</t>
  </si>
  <si>
    <t>002840</t>
  </si>
  <si>
    <t>미원상사</t>
  </si>
  <si>
    <t>268280</t>
  </si>
  <si>
    <t>미원에스씨</t>
  </si>
  <si>
    <t>107590</t>
  </si>
  <si>
    <t>미원홀딩스</t>
  </si>
  <si>
    <t>134380</t>
  </si>
  <si>
    <t>미원화학</t>
  </si>
  <si>
    <t>003650</t>
  </si>
  <si>
    <t>미창석유</t>
  </si>
  <si>
    <t>155900</t>
  </si>
  <si>
    <t>바다로19호</t>
  </si>
  <si>
    <t>003610</t>
  </si>
  <si>
    <t>방림</t>
  </si>
  <si>
    <t>001340</t>
  </si>
  <si>
    <t>백광산업</t>
  </si>
  <si>
    <t>035150</t>
  </si>
  <si>
    <t>백산</t>
  </si>
  <si>
    <t>002410</t>
  </si>
  <si>
    <t>범양건영</t>
  </si>
  <si>
    <t>096300</t>
  </si>
  <si>
    <t>베트남개발1</t>
  </si>
  <si>
    <t>007210</t>
  </si>
  <si>
    <t>벽산</t>
  </si>
  <si>
    <t>002760</t>
  </si>
  <si>
    <t>보락</t>
  </si>
  <si>
    <t>003850</t>
  </si>
  <si>
    <t>보령제약</t>
  </si>
  <si>
    <t>000890</t>
  </si>
  <si>
    <t>보해양조</t>
  </si>
  <si>
    <t>003000</t>
  </si>
  <si>
    <t>부광약품</t>
  </si>
  <si>
    <t>001270</t>
  </si>
  <si>
    <t>부국증권</t>
  </si>
  <si>
    <t>001275</t>
  </si>
  <si>
    <t>부국증권우</t>
  </si>
  <si>
    <t>026940</t>
  </si>
  <si>
    <t>부국철강</t>
  </si>
  <si>
    <t>015350</t>
  </si>
  <si>
    <t>부산가스</t>
  </si>
  <si>
    <t>011390</t>
  </si>
  <si>
    <t>부산산업</t>
  </si>
  <si>
    <t>005030</t>
  </si>
  <si>
    <t>부산주공</t>
  </si>
  <si>
    <t>002070</t>
  </si>
  <si>
    <t>비비안</t>
  </si>
  <si>
    <t>100220</t>
  </si>
  <si>
    <t>비상교육</t>
  </si>
  <si>
    <t>030790</t>
  </si>
  <si>
    <t>비케이탑스</t>
  </si>
  <si>
    <t>352820</t>
  </si>
  <si>
    <t>빅히트</t>
  </si>
  <si>
    <t>005180</t>
  </si>
  <si>
    <t>빙그레</t>
  </si>
  <si>
    <t>003960</t>
  </si>
  <si>
    <t>사조대림</t>
  </si>
  <si>
    <t>008040</t>
  </si>
  <si>
    <t>사조동아원</t>
  </si>
  <si>
    <t>007160</t>
  </si>
  <si>
    <t>사조산업</t>
  </si>
  <si>
    <t>014710</t>
  </si>
  <si>
    <t>사조씨푸드</t>
  </si>
  <si>
    <t>006090</t>
  </si>
  <si>
    <t>사조오양</t>
  </si>
  <si>
    <t>001470</t>
  </si>
  <si>
    <t>삼부토건</t>
  </si>
  <si>
    <t>006400</t>
  </si>
  <si>
    <t>삼성SDI</t>
  </si>
  <si>
    <t>006405</t>
  </si>
  <si>
    <t>삼성SDI우</t>
  </si>
  <si>
    <t>006660</t>
  </si>
  <si>
    <t>삼성공조</t>
  </si>
  <si>
    <t>028260</t>
  </si>
  <si>
    <t>삼성물산</t>
  </si>
  <si>
    <t>02826K</t>
  </si>
  <si>
    <t>삼성물산우B</t>
  </si>
  <si>
    <t>207940</t>
  </si>
  <si>
    <t>삼성바이오로직스</t>
  </si>
  <si>
    <t>032830</t>
  </si>
  <si>
    <t>삼성생명</t>
  </si>
  <si>
    <t>018260</t>
  </si>
  <si>
    <t>삼성에스디에스</t>
  </si>
  <si>
    <t>028050</t>
  </si>
  <si>
    <t>삼성엔지니어링</t>
  </si>
  <si>
    <t>009150</t>
  </si>
  <si>
    <t>삼성전기</t>
  </si>
  <si>
    <t>009155</t>
  </si>
  <si>
    <t>삼성전기우</t>
  </si>
  <si>
    <t>005930</t>
  </si>
  <si>
    <t>삼성전자</t>
  </si>
  <si>
    <t>005935</t>
  </si>
  <si>
    <t>삼성전자우</t>
  </si>
  <si>
    <t>001360</t>
  </si>
  <si>
    <t>삼성제약</t>
  </si>
  <si>
    <t>010140</t>
  </si>
  <si>
    <t>삼성중공업</t>
  </si>
  <si>
    <t>010145</t>
  </si>
  <si>
    <t>삼성중공우</t>
  </si>
  <si>
    <t>016360</t>
  </si>
  <si>
    <t>삼성증권</t>
  </si>
  <si>
    <t>068290</t>
  </si>
  <si>
    <t>삼성출판사</t>
  </si>
  <si>
    <t>029780</t>
  </si>
  <si>
    <t>삼성카드</t>
  </si>
  <si>
    <t>000810</t>
  </si>
  <si>
    <t>삼성화재</t>
  </si>
  <si>
    <t>000815</t>
  </si>
  <si>
    <t>삼성화재우</t>
  </si>
  <si>
    <t>006110</t>
  </si>
  <si>
    <t>삼아알미늄</t>
  </si>
  <si>
    <t>145990</t>
  </si>
  <si>
    <t>삼양사</t>
  </si>
  <si>
    <t>145995</t>
  </si>
  <si>
    <t>삼양사우</t>
  </si>
  <si>
    <t>003230</t>
  </si>
  <si>
    <t>삼양식품</t>
  </si>
  <si>
    <t>002170</t>
  </si>
  <si>
    <t>삼양통상</t>
  </si>
  <si>
    <t>272550</t>
  </si>
  <si>
    <t>삼양패키징</t>
  </si>
  <si>
    <t>000070</t>
  </si>
  <si>
    <t>삼양홀딩스</t>
  </si>
  <si>
    <t>000075</t>
  </si>
  <si>
    <t>삼양홀딩스우</t>
  </si>
  <si>
    <t>002810</t>
  </si>
  <si>
    <t>삼영무역</t>
  </si>
  <si>
    <t>005680</t>
  </si>
  <si>
    <t>삼영전자</t>
  </si>
  <si>
    <t>003720</t>
  </si>
  <si>
    <t>삼영화학</t>
  </si>
  <si>
    <t>023000</t>
  </si>
  <si>
    <t>삼원강재</t>
  </si>
  <si>
    <t>004380</t>
  </si>
  <si>
    <t>삼익THK</t>
  </si>
  <si>
    <t>002450</t>
  </si>
  <si>
    <t>삼익악기</t>
  </si>
  <si>
    <t>004440</t>
  </si>
  <si>
    <t>삼일씨엔에스</t>
  </si>
  <si>
    <t>000520</t>
  </si>
  <si>
    <t>삼일제약</t>
  </si>
  <si>
    <t>009770</t>
  </si>
  <si>
    <t>삼정펄프</t>
  </si>
  <si>
    <t>005500</t>
  </si>
  <si>
    <t>삼진제약</t>
  </si>
  <si>
    <t>004690</t>
  </si>
  <si>
    <t>010960</t>
  </si>
  <si>
    <t>삼호개발</t>
  </si>
  <si>
    <t>004450</t>
  </si>
  <si>
    <t>삼화왕관</t>
  </si>
  <si>
    <t>009470</t>
  </si>
  <si>
    <t>삼화전기</t>
  </si>
  <si>
    <t>011230</t>
  </si>
  <si>
    <t>삼화전자</t>
  </si>
  <si>
    <t>001820</t>
  </si>
  <si>
    <t>삼화콘덴서</t>
  </si>
  <si>
    <t>000390</t>
  </si>
  <si>
    <t>삼화페인트</t>
  </si>
  <si>
    <t>001290</t>
  </si>
  <si>
    <t>상상인증권</t>
  </si>
  <si>
    <t>041650</t>
  </si>
  <si>
    <t>상신브레이크</t>
  </si>
  <si>
    <t>075180</t>
  </si>
  <si>
    <t>새론오토모티브</t>
  </si>
  <si>
    <t>007540</t>
  </si>
  <si>
    <t>샘표</t>
  </si>
  <si>
    <t>248170</t>
  </si>
  <si>
    <t>샘표식품</t>
  </si>
  <si>
    <t>007860</t>
  </si>
  <si>
    <t>서연</t>
  </si>
  <si>
    <t>200880</t>
  </si>
  <si>
    <t>서연이화</t>
  </si>
  <si>
    <t>017390</t>
  </si>
  <si>
    <t>서울가스</t>
  </si>
  <si>
    <t>004410</t>
  </si>
  <si>
    <t>서울식품</t>
  </si>
  <si>
    <t>004415</t>
  </si>
  <si>
    <t>서울식품우</t>
  </si>
  <si>
    <t>021050</t>
  </si>
  <si>
    <t>서원</t>
  </si>
  <si>
    <t>008490</t>
  </si>
  <si>
    <t>서흥</t>
  </si>
  <si>
    <t>007610</t>
  </si>
  <si>
    <t>선도전기</t>
  </si>
  <si>
    <t>136490</t>
  </si>
  <si>
    <t>선진</t>
  </si>
  <si>
    <t>002820</t>
  </si>
  <si>
    <t>선창산업</t>
  </si>
  <si>
    <t>014910</t>
  </si>
  <si>
    <t>성문전자</t>
  </si>
  <si>
    <t>014915</t>
  </si>
  <si>
    <t>성문전자우</t>
  </si>
  <si>
    <t>003080</t>
  </si>
  <si>
    <t>성보화학</t>
  </si>
  <si>
    <t>004980</t>
  </si>
  <si>
    <t>성신양회</t>
  </si>
  <si>
    <t>004985</t>
  </si>
  <si>
    <t>성신양회우</t>
  </si>
  <si>
    <t>011300</t>
  </si>
  <si>
    <t>성안</t>
  </si>
  <si>
    <t>000180</t>
  </si>
  <si>
    <t>성창기업지주</t>
  </si>
  <si>
    <t>002420</t>
  </si>
  <si>
    <t>세기상사</t>
  </si>
  <si>
    <t>004360</t>
  </si>
  <si>
    <t>세방</t>
  </si>
  <si>
    <t>004365</t>
  </si>
  <si>
    <t>세방우</t>
  </si>
  <si>
    <t>004490</t>
  </si>
  <si>
    <t>세방전지</t>
  </si>
  <si>
    <t>001430</t>
  </si>
  <si>
    <t>세아베스틸</t>
  </si>
  <si>
    <t>306200</t>
  </si>
  <si>
    <t>세아제강</t>
  </si>
  <si>
    <t>003030</t>
  </si>
  <si>
    <t>세아제강지주</t>
  </si>
  <si>
    <t>019440</t>
  </si>
  <si>
    <t>세아특수강</t>
  </si>
  <si>
    <t>058650</t>
  </si>
  <si>
    <t>세아홀딩스</t>
  </si>
  <si>
    <t>013000</t>
  </si>
  <si>
    <t>세우글로벌</t>
  </si>
  <si>
    <t>091090</t>
  </si>
  <si>
    <t>세원셀론텍</t>
  </si>
  <si>
    <t>021820</t>
  </si>
  <si>
    <t>세원정공</t>
  </si>
  <si>
    <t>067830</t>
  </si>
  <si>
    <t>세이브존I&amp;C</t>
  </si>
  <si>
    <t>033530</t>
  </si>
  <si>
    <t>세종공업</t>
  </si>
  <si>
    <t>075580</t>
  </si>
  <si>
    <t>세진중공업</t>
  </si>
  <si>
    <t>027970</t>
  </si>
  <si>
    <t>세하</t>
  </si>
  <si>
    <t>145210</t>
  </si>
  <si>
    <t>세화아이엠씨</t>
  </si>
  <si>
    <t>308170</t>
  </si>
  <si>
    <t>센트랄모텍</t>
  </si>
  <si>
    <t>012600</t>
  </si>
  <si>
    <t>센트럴인사이트</t>
  </si>
  <si>
    <t>068270</t>
  </si>
  <si>
    <t>셀트리온</t>
  </si>
  <si>
    <t>336370</t>
  </si>
  <si>
    <t>솔루스첨단소재</t>
  </si>
  <si>
    <t>33637K</t>
  </si>
  <si>
    <t>솔루스첨단소재1우</t>
  </si>
  <si>
    <t>33637L</t>
  </si>
  <si>
    <t>솔루스첨단소재2우B</t>
  </si>
  <si>
    <t>004430</t>
  </si>
  <si>
    <t>송원산업</t>
  </si>
  <si>
    <t>017550</t>
  </si>
  <si>
    <t>수산중공업</t>
  </si>
  <si>
    <t>053210</t>
  </si>
  <si>
    <t>스카이라이프</t>
  </si>
  <si>
    <t>134790</t>
  </si>
  <si>
    <t>시디즈</t>
  </si>
  <si>
    <t>016590</t>
  </si>
  <si>
    <t>신대양제지</t>
  </si>
  <si>
    <t>029530</t>
  </si>
  <si>
    <t>신도리코</t>
  </si>
  <si>
    <t>004970</t>
  </si>
  <si>
    <t>신라교역</t>
  </si>
  <si>
    <t>011930</t>
  </si>
  <si>
    <t>신성이엔지</t>
  </si>
  <si>
    <t>005390</t>
  </si>
  <si>
    <t>신성통상</t>
  </si>
  <si>
    <t>004170</t>
  </si>
  <si>
    <t>신세계</t>
  </si>
  <si>
    <t>035510</t>
  </si>
  <si>
    <t>신세계 I&amp;C</t>
  </si>
  <si>
    <t>034300</t>
  </si>
  <si>
    <t>신세계건설</t>
  </si>
  <si>
    <t>031430</t>
  </si>
  <si>
    <t>신세계인터내셔날</t>
  </si>
  <si>
    <t>031440</t>
  </si>
  <si>
    <t>신세계푸드</t>
  </si>
  <si>
    <t>006880</t>
  </si>
  <si>
    <t>신송홀딩스</t>
  </si>
  <si>
    <t>005800</t>
  </si>
  <si>
    <t>신영와코루</t>
  </si>
  <si>
    <t>001720</t>
  </si>
  <si>
    <t>신영증권</t>
  </si>
  <si>
    <t>001725</t>
  </si>
  <si>
    <t>신영증권우</t>
  </si>
  <si>
    <t>009270</t>
  </si>
  <si>
    <t>신원</t>
  </si>
  <si>
    <t>009275</t>
  </si>
  <si>
    <t>신원우</t>
  </si>
  <si>
    <t>002700</t>
  </si>
  <si>
    <t>신일전자</t>
  </si>
  <si>
    <t>019170</t>
  </si>
  <si>
    <t>신풍제약</t>
  </si>
  <si>
    <t>019175</t>
  </si>
  <si>
    <t>신풍제약우</t>
  </si>
  <si>
    <t>002870</t>
  </si>
  <si>
    <t>신풍제지</t>
  </si>
  <si>
    <t>293940</t>
  </si>
  <si>
    <t>신한알파리츠</t>
  </si>
  <si>
    <t>055550</t>
  </si>
  <si>
    <t>신한지주</t>
  </si>
  <si>
    <t>001770</t>
  </si>
  <si>
    <t>신화실업</t>
  </si>
  <si>
    <t>004080</t>
  </si>
  <si>
    <t>신흥</t>
  </si>
  <si>
    <t>102280</t>
  </si>
  <si>
    <t>쌍방울</t>
  </si>
  <si>
    <t>003410</t>
  </si>
  <si>
    <t>쌍용양회</t>
  </si>
  <si>
    <t>003620</t>
  </si>
  <si>
    <t>쌍용차</t>
  </si>
  <si>
    <t>004770</t>
  </si>
  <si>
    <t>써니전자</t>
  </si>
  <si>
    <t>015540</t>
  </si>
  <si>
    <t>쎌마테라퓨틱스</t>
  </si>
  <si>
    <t>004920</t>
  </si>
  <si>
    <t>씨아이테크</t>
  </si>
  <si>
    <t>112610</t>
  </si>
  <si>
    <t>씨에스윈드</t>
  </si>
  <si>
    <t>008700</t>
  </si>
  <si>
    <t>아남전자</t>
  </si>
  <si>
    <t>002790</t>
  </si>
  <si>
    <t>아모레G</t>
  </si>
  <si>
    <t>00279K</t>
  </si>
  <si>
    <t>아모레G3우(전환)</t>
  </si>
  <si>
    <t>002795</t>
  </si>
  <si>
    <t>아모레G우</t>
  </si>
  <si>
    <t>090430</t>
  </si>
  <si>
    <t>아모레퍼시픽</t>
  </si>
  <si>
    <t>090435</t>
  </si>
  <si>
    <t>아모레퍼시픽우</t>
  </si>
  <si>
    <t>002030</t>
  </si>
  <si>
    <t>아세아</t>
  </si>
  <si>
    <t>183190</t>
  </si>
  <si>
    <t>아세아시멘트</t>
  </si>
  <si>
    <t>002310</t>
  </si>
  <si>
    <t>아세아제지</t>
  </si>
  <si>
    <t>267850</t>
  </si>
  <si>
    <t>아시아나IDT</t>
  </si>
  <si>
    <t>020560</t>
  </si>
  <si>
    <t>아시아나항공</t>
  </si>
  <si>
    <t>122900</t>
  </si>
  <si>
    <t>아이마켓코리아</t>
  </si>
  <si>
    <t>010780</t>
  </si>
  <si>
    <t>아이에스동서</t>
  </si>
  <si>
    <t>033660</t>
  </si>
  <si>
    <t>아주캐피탈</t>
  </si>
  <si>
    <t>001780</t>
  </si>
  <si>
    <t>알루코</t>
  </si>
  <si>
    <t>018250</t>
  </si>
  <si>
    <t>애경산업</t>
  </si>
  <si>
    <t>161000</t>
  </si>
  <si>
    <t>애경유화</t>
  </si>
  <si>
    <t>011090</t>
  </si>
  <si>
    <t>에넥스</t>
  </si>
  <si>
    <t>005850</t>
  </si>
  <si>
    <t>에스엘</t>
  </si>
  <si>
    <t>012750</t>
  </si>
  <si>
    <t>에스원</t>
  </si>
  <si>
    <t>023960</t>
  </si>
  <si>
    <t>에쓰씨엔지니어링</t>
  </si>
  <si>
    <t>298690</t>
  </si>
  <si>
    <t>에어부산</t>
  </si>
  <si>
    <t>140910</t>
  </si>
  <si>
    <t>에이리츠</t>
  </si>
  <si>
    <t>078520</t>
  </si>
  <si>
    <t>에이블씨엔씨</t>
  </si>
  <si>
    <t>015260</t>
  </si>
  <si>
    <t>에이엔피</t>
  </si>
  <si>
    <t>007460</t>
  </si>
  <si>
    <t>에이프로젠 KIC</t>
  </si>
  <si>
    <t>003060</t>
  </si>
  <si>
    <t>에이프로젠제약</t>
  </si>
  <si>
    <t>244920</t>
  </si>
  <si>
    <t>에이플러스에셋</t>
  </si>
  <si>
    <t>036570</t>
  </si>
  <si>
    <t>엔씨소프트</t>
  </si>
  <si>
    <t>138250</t>
  </si>
  <si>
    <t>엔에스쇼핑</t>
  </si>
  <si>
    <t>085310</t>
  </si>
  <si>
    <t>엔케이</t>
  </si>
  <si>
    <t>009810</t>
  </si>
  <si>
    <t>엔케이물산</t>
  </si>
  <si>
    <t>900140</t>
  </si>
  <si>
    <t>엘브이엠씨홀딩스</t>
  </si>
  <si>
    <t>014440</t>
  </si>
  <si>
    <t>영보화학</t>
  </si>
  <si>
    <t>111770</t>
  </si>
  <si>
    <t>영원무역</t>
  </si>
  <si>
    <t>009970</t>
  </si>
  <si>
    <t>영원무역홀딩스</t>
  </si>
  <si>
    <t>003520</t>
  </si>
  <si>
    <t>영진약품</t>
  </si>
  <si>
    <t>000670</t>
  </si>
  <si>
    <t>영풍</t>
  </si>
  <si>
    <t>006740</t>
  </si>
  <si>
    <t>영풍제지</t>
  </si>
  <si>
    <t>012280</t>
  </si>
  <si>
    <t>영화금속</t>
  </si>
  <si>
    <t>012160</t>
  </si>
  <si>
    <t>영흥</t>
  </si>
  <si>
    <t>015360</t>
  </si>
  <si>
    <t>예스코홀딩스</t>
  </si>
  <si>
    <t>007310</t>
  </si>
  <si>
    <t>오뚜기</t>
  </si>
  <si>
    <t>002630</t>
  </si>
  <si>
    <t>오리엔트바이오</t>
  </si>
  <si>
    <t>271560</t>
  </si>
  <si>
    <t>오리온</t>
  </si>
  <si>
    <t>001800</t>
  </si>
  <si>
    <t>오리온홀딩스</t>
  </si>
  <si>
    <t>070960</t>
  </si>
  <si>
    <t>용평리조트</t>
  </si>
  <si>
    <t>316140</t>
  </si>
  <si>
    <t>우리금융지주</t>
  </si>
  <si>
    <t>004720</t>
  </si>
  <si>
    <t>우리들제약</t>
  </si>
  <si>
    <t>118000</t>
  </si>
  <si>
    <t>우리들휴브레인</t>
  </si>
  <si>
    <t>010050</t>
  </si>
  <si>
    <t>우리종금</t>
  </si>
  <si>
    <t>006980</t>
  </si>
  <si>
    <t>우성사료</t>
  </si>
  <si>
    <t>017370</t>
  </si>
  <si>
    <t>우신시스템</t>
  </si>
  <si>
    <t>105840</t>
  </si>
  <si>
    <t>010400</t>
  </si>
  <si>
    <t>우진아이엔에스</t>
  </si>
  <si>
    <t>049800</t>
  </si>
  <si>
    <t>우진플라임</t>
  </si>
  <si>
    <t>016880</t>
  </si>
  <si>
    <t>웅진</t>
  </si>
  <si>
    <t>095720</t>
  </si>
  <si>
    <t>웅진씽크빅</t>
  </si>
  <si>
    <t>005820</t>
  </si>
  <si>
    <t>원림</t>
  </si>
  <si>
    <t>010600</t>
  </si>
  <si>
    <t>웰바이오텍</t>
  </si>
  <si>
    <t>008600</t>
  </si>
  <si>
    <t>윌비스</t>
  </si>
  <si>
    <t>033270</t>
  </si>
  <si>
    <t>유나이티드제약</t>
  </si>
  <si>
    <t>014830</t>
  </si>
  <si>
    <t>유니드</t>
  </si>
  <si>
    <t>000910</t>
  </si>
  <si>
    <t>유니온</t>
  </si>
  <si>
    <t>047400</t>
  </si>
  <si>
    <t>유니온머티리얼</t>
  </si>
  <si>
    <t>011330</t>
  </si>
  <si>
    <t>유니켐</t>
  </si>
  <si>
    <t>077500</t>
  </si>
  <si>
    <t>유니퀘스트</t>
  </si>
  <si>
    <t>002920</t>
  </si>
  <si>
    <t>유성기업</t>
  </si>
  <si>
    <t>000700</t>
  </si>
  <si>
    <t>유수홀딩스</t>
  </si>
  <si>
    <t>003470</t>
  </si>
  <si>
    <t>유안타증권</t>
  </si>
  <si>
    <t>003475</t>
  </si>
  <si>
    <t>유안타증권우</t>
  </si>
  <si>
    <t>011690</t>
  </si>
  <si>
    <t>유양디앤유</t>
  </si>
  <si>
    <t>072130</t>
  </si>
  <si>
    <t>유엔젤</t>
  </si>
  <si>
    <t>000220</t>
  </si>
  <si>
    <t>유유제약</t>
  </si>
  <si>
    <t>000225</t>
  </si>
  <si>
    <t>유유제약1우</t>
  </si>
  <si>
    <t>000227</t>
  </si>
  <si>
    <t>유유제약2우B</t>
  </si>
  <si>
    <t>001200</t>
  </si>
  <si>
    <t>유진투자증권</t>
  </si>
  <si>
    <t>000100</t>
  </si>
  <si>
    <t>유한양행</t>
  </si>
  <si>
    <t>000105</t>
  </si>
  <si>
    <t>유한양행우</t>
  </si>
  <si>
    <t>003460</t>
  </si>
  <si>
    <t>유화증권</t>
  </si>
  <si>
    <t>003465</t>
  </si>
  <si>
    <t>유화증권우</t>
  </si>
  <si>
    <t>008730</t>
  </si>
  <si>
    <t>율촌화학</t>
  </si>
  <si>
    <t>008250</t>
  </si>
  <si>
    <t>이건산업</t>
  </si>
  <si>
    <t>025820</t>
  </si>
  <si>
    <t>이구산업</t>
  </si>
  <si>
    <t>214320</t>
  </si>
  <si>
    <t>이노션</t>
  </si>
  <si>
    <t>088260</t>
  </si>
  <si>
    <t>이리츠코크렙</t>
  </si>
  <si>
    <t>139480</t>
  </si>
  <si>
    <t>이마트</t>
  </si>
  <si>
    <t>007660</t>
  </si>
  <si>
    <t>이수페타시스</t>
  </si>
  <si>
    <t>005950</t>
  </si>
  <si>
    <t>이수화학</t>
  </si>
  <si>
    <t>015020</t>
  </si>
  <si>
    <t>이스타코</t>
  </si>
  <si>
    <t>093230</t>
  </si>
  <si>
    <t>이아이디</t>
  </si>
  <si>
    <t>074610</t>
  </si>
  <si>
    <t>이엔플러스</t>
  </si>
  <si>
    <t>102460</t>
  </si>
  <si>
    <t>이연제약</t>
  </si>
  <si>
    <t>084680</t>
  </si>
  <si>
    <t>이월드</t>
  </si>
  <si>
    <t>350520</t>
  </si>
  <si>
    <t>이지스레지던스리츠</t>
  </si>
  <si>
    <t>334890</t>
  </si>
  <si>
    <t>이지스밸류리츠</t>
  </si>
  <si>
    <t>000760</t>
  </si>
  <si>
    <t>이화산업</t>
  </si>
  <si>
    <t>014990</t>
  </si>
  <si>
    <t>인디에프</t>
  </si>
  <si>
    <t>101140</t>
  </si>
  <si>
    <t>인바이오젠</t>
  </si>
  <si>
    <t>006490</t>
  </si>
  <si>
    <t>인스코비</t>
  </si>
  <si>
    <t>023800</t>
  </si>
  <si>
    <t>인지컨트롤스</t>
  </si>
  <si>
    <t>034590</t>
  </si>
  <si>
    <t>인천도시가스</t>
  </si>
  <si>
    <t>129260</t>
  </si>
  <si>
    <t>인터지스</t>
  </si>
  <si>
    <t>023810</t>
  </si>
  <si>
    <t>인팩</t>
  </si>
  <si>
    <t>249420</t>
  </si>
  <si>
    <t>일동제약</t>
  </si>
  <si>
    <t>000230</t>
  </si>
  <si>
    <t>일동홀딩스</t>
  </si>
  <si>
    <t>013360</t>
  </si>
  <si>
    <t>일성건설</t>
  </si>
  <si>
    <t>003120</t>
  </si>
  <si>
    <t>일성신약</t>
  </si>
  <si>
    <t>003200</t>
  </si>
  <si>
    <t>일신방직</t>
  </si>
  <si>
    <t>007110</t>
  </si>
  <si>
    <t>일신석재</t>
  </si>
  <si>
    <t>007570</t>
  </si>
  <si>
    <t>일양약품</t>
  </si>
  <si>
    <t>007575</t>
  </si>
  <si>
    <t>일양약품우</t>
  </si>
  <si>
    <t>008500</t>
  </si>
  <si>
    <t>일정실업</t>
  </si>
  <si>
    <t>081000</t>
  </si>
  <si>
    <t>일진다이아</t>
  </si>
  <si>
    <t>020760</t>
  </si>
  <si>
    <t>일진디스플</t>
  </si>
  <si>
    <t>020150</t>
  </si>
  <si>
    <t>일진머티리얼즈</t>
  </si>
  <si>
    <t>103590</t>
  </si>
  <si>
    <t>일진전기</t>
  </si>
  <si>
    <t>015860</t>
  </si>
  <si>
    <t>일진홀딩스</t>
  </si>
  <si>
    <t>226320</t>
  </si>
  <si>
    <t>잇츠한불</t>
  </si>
  <si>
    <t>317400</t>
  </si>
  <si>
    <t>자이에스앤디</t>
  </si>
  <si>
    <t>033240</t>
  </si>
  <si>
    <t>자화전자</t>
  </si>
  <si>
    <t>000950</t>
  </si>
  <si>
    <t>전방</t>
  </si>
  <si>
    <t>348950</t>
  </si>
  <si>
    <t>제이알글로벌리츠</t>
  </si>
  <si>
    <t>194370</t>
  </si>
  <si>
    <t>제이에스코퍼레이션</t>
  </si>
  <si>
    <t>025620</t>
  </si>
  <si>
    <t>제이준코스메틱</t>
  </si>
  <si>
    <t>036420</t>
  </si>
  <si>
    <t>제이콘텐트리</t>
  </si>
  <si>
    <t>030000</t>
  </si>
  <si>
    <t>제일기획</t>
  </si>
  <si>
    <t>271980</t>
  </si>
  <si>
    <t>제일약품</t>
  </si>
  <si>
    <t>001560</t>
  </si>
  <si>
    <t>제일연마</t>
  </si>
  <si>
    <t>002620</t>
  </si>
  <si>
    <t>제일파마홀딩스</t>
  </si>
  <si>
    <t>006220</t>
  </si>
  <si>
    <t>제주은행</t>
  </si>
  <si>
    <t>089590</t>
  </si>
  <si>
    <t>제주항공</t>
  </si>
  <si>
    <t>004910</t>
  </si>
  <si>
    <t>조광페인트</t>
  </si>
  <si>
    <t>004700</t>
  </si>
  <si>
    <t>조광피혁</t>
  </si>
  <si>
    <t>001550</t>
  </si>
  <si>
    <t>조비</t>
  </si>
  <si>
    <t>000480</t>
  </si>
  <si>
    <t>조선내화</t>
  </si>
  <si>
    <t>120030</t>
  </si>
  <si>
    <t>조선선재</t>
  </si>
  <si>
    <t>018470</t>
  </si>
  <si>
    <t>조일알미늄</t>
  </si>
  <si>
    <t>002600</t>
  </si>
  <si>
    <t>조흥</t>
  </si>
  <si>
    <t>185750</t>
  </si>
  <si>
    <t>종근당</t>
  </si>
  <si>
    <t>063160</t>
  </si>
  <si>
    <t>종근당바이오</t>
  </si>
  <si>
    <t>001630</t>
  </si>
  <si>
    <t>종근당홀딩스</t>
  </si>
  <si>
    <t>044380</t>
  </si>
  <si>
    <t>주연테크</t>
  </si>
  <si>
    <t>013890</t>
  </si>
  <si>
    <t>지누스</t>
  </si>
  <si>
    <t>013870</t>
  </si>
  <si>
    <t>지엠비코리아</t>
  </si>
  <si>
    <t>071320</t>
  </si>
  <si>
    <t>지역난방공사</t>
  </si>
  <si>
    <t>010580</t>
  </si>
  <si>
    <t>지코</t>
  </si>
  <si>
    <t>035000</t>
  </si>
  <si>
    <t>지투알</t>
  </si>
  <si>
    <t>088790</t>
  </si>
  <si>
    <t>진도</t>
  </si>
  <si>
    <t>003780</t>
  </si>
  <si>
    <t>진양산업</t>
  </si>
  <si>
    <t>010640</t>
  </si>
  <si>
    <t>진양폴리</t>
  </si>
  <si>
    <t>100250</t>
  </si>
  <si>
    <t>진양홀딩스</t>
  </si>
  <si>
    <t>051630</t>
  </si>
  <si>
    <t>진양화학</t>
  </si>
  <si>
    <t>272450</t>
  </si>
  <si>
    <t>진에어</t>
  </si>
  <si>
    <t>011000</t>
  </si>
  <si>
    <t>진원생명과학</t>
  </si>
  <si>
    <t>002780</t>
  </si>
  <si>
    <t>진흥기업</t>
  </si>
  <si>
    <t>002787</t>
  </si>
  <si>
    <t>진흥기업2우B</t>
  </si>
  <si>
    <t>002785</t>
  </si>
  <si>
    <t>진흥기업우B</t>
  </si>
  <si>
    <t>009310</t>
  </si>
  <si>
    <t>참엔지니어링</t>
  </si>
  <si>
    <t>000650</t>
  </si>
  <si>
    <t>천일고속</t>
  </si>
  <si>
    <t>033250</t>
  </si>
  <si>
    <t>체시스</t>
  </si>
  <si>
    <t>035720</t>
  </si>
  <si>
    <t>카카오</t>
  </si>
  <si>
    <t>006380</t>
  </si>
  <si>
    <t>카프로</t>
  </si>
  <si>
    <t>109070</t>
  </si>
  <si>
    <t>컨버즈</t>
  </si>
  <si>
    <t>001620</t>
  </si>
  <si>
    <t>케이비아이동국실업</t>
  </si>
  <si>
    <t>029460</t>
  </si>
  <si>
    <t>344820</t>
  </si>
  <si>
    <t>케이씨씨글라스</t>
  </si>
  <si>
    <t>281820</t>
  </si>
  <si>
    <t>145270</t>
  </si>
  <si>
    <t>케이탑리츠</t>
  </si>
  <si>
    <t>357120</t>
  </si>
  <si>
    <t>코람코에너지리츠</t>
  </si>
  <si>
    <t>007815</t>
  </si>
  <si>
    <t>코리아써우</t>
  </si>
  <si>
    <t>007810</t>
  </si>
  <si>
    <t>코리아써키트</t>
  </si>
  <si>
    <t>00781K</t>
  </si>
  <si>
    <t>코리아써키트2우B</t>
  </si>
  <si>
    <t>003690</t>
  </si>
  <si>
    <t>코리안리</t>
  </si>
  <si>
    <t>192820</t>
  </si>
  <si>
    <t>코스맥스</t>
  </si>
  <si>
    <t>044820</t>
  </si>
  <si>
    <t>코스맥스비티아이</t>
  </si>
  <si>
    <t>005070</t>
  </si>
  <si>
    <t>코스모신소재</t>
  </si>
  <si>
    <t>005420</t>
  </si>
  <si>
    <t>코스모화학</t>
  </si>
  <si>
    <t>071950</t>
  </si>
  <si>
    <t>코아스</t>
  </si>
  <si>
    <t>002020</t>
  </si>
  <si>
    <t>코오롱</t>
  </si>
  <si>
    <t>003070</t>
  </si>
  <si>
    <t>코오롱글로벌</t>
  </si>
  <si>
    <t>003075</t>
  </si>
  <si>
    <t>코오롱글로벌우</t>
  </si>
  <si>
    <t>144620</t>
  </si>
  <si>
    <t>코오롱머티리얼</t>
  </si>
  <si>
    <t>002025</t>
  </si>
  <si>
    <t>코오롱우</t>
  </si>
  <si>
    <t>120110</t>
  </si>
  <si>
    <t>코오롱인더</t>
  </si>
  <si>
    <t>120115</t>
  </si>
  <si>
    <t>코오롱인더우</t>
  </si>
  <si>
    <t>138490</t>
  </si>
  <si>
    <t>코오롱플라스틱</t>
  </si>
  <si>
    <t>021240</t>
  </si>
  <si>
    <t>코웨이</t>
  </si>
  <si>
    <t>031820</t>
  </si>
  <si>
    <t>콤텍시스템</t>
  </si>
  <si>
    <t>192400</t>
  </si>
  <si>
    <t>쿠쿠홀딩스</t>
  </si>
  <si>
    <t>284740</t>
  </si>
  <si>
    <t>쿠쿠홈시스</t>
  </si>
  <si>
    <t>015590</t>
  </si>
  <si>
    <t>큐로</t>
  </si>
  <si>
    <t>264900</t>
  </si>
  <si>
    <t>크라운제과</t>
  </si>
  <si>
    <t>26490K</t>
  </si>
  <si>
    <t>크라운제과우</t>
  </si>
  <si>
    <t>005740</t>
  </si>
  <si>
    <t>크라운해태홀딩스</t>
  </si>
  <si>
    <t>005745</t>
  </si>
  <si>
    <t>크라운해태홀딩스우</t>
  </si>
  <si>
    <t>020120</t>
  </si>
  <si>
    <t>키다리스튜디오</t>
  </si>
  <si>
    <t>039490</t>
  </si>
  <si>
    <t>키움증권</t>
  </si>
  <si>
    <t>012170</t>
  </si>
  <si>
    <t>키위미디어그룹</t>
  </si>
  <si>
    <t>014580</t>
  </si>
  <si>
    <t>태경비케이</t>
  </si>
  <si>
    <t>015890</t>
  </si>
  <si>
    <t>태경산업</t>
  </si>
  <si>
    <t>006890</t>
  </si>
  <si>
    <t>태경케미컬</t>
  </si>
  <si>
    <t>003240</t>
  </si>
  <si>
    <t>태광산업</t>
  </si>
  <si>
    <t>011280</t>
  </si>
  <si>
    <t>태림포장</t>
  </si>
  <si>
    <t>004100</t>
  </si>
  <si>
    <t>태양금속</t>
  </si>
  <si>
    <t>004105</t>
  </si>
  <si>
    <t>태양금속우</t>
  </si>
  <si>
    <t>009410</t>
  </si>
  <si>
    <t>태영건설</t>
  </si>
  <si>
    <t>009415</t>
  </si>
  <si>
    <t>태영건설우</t>
  </si>
  <si>
    <t>001420</t>
  </si>
  <si>
    <t>태원물산</t>
  </si>
  <si>
    <t>007980</t>
  </si>
  <si>
    <t>태평양물산</t>
  </si>
  <si>
    <t>055490</t>
  </si>
  <si>
    <t>테이팩스</t>
  </si>
  <si>
    <t>078000</t>
  </si>
  <si>
    <t>텔코웨어</t>
  </si>
  <si>
    <t>214420</t>
  </si>
  <si>
    <t>토니모리</t>
  </si>
  <si>
    <t>019180</t>
  </si>
  <si>
    <t>티에이치엔</t>
  </si>
  <si>
    <t>363280</t>
  </si>
  <si>
    <t>티와이홀딩스</t>
  </si>
  <si>
    <t>36328K</t>
  </si>
  <si>
    <t>티와이홀딩스우</t>
  </si>
  <si>
    <t>091810</t>
  </si>
  <si>
    <t>티웨이항공</t>
  </si>
  <si>
    <t>004870</t>
  </si>
  <si>
    <t>티웨이홀딩스</t>
  </si>
  <si>
    <t>005690</t>
  </si>
  <si>
    <t>파미셀</t>
  </si>
  <si>
    <t>036580</t>
  </si>
  <si>
    <t>팜스코</t>
  </si>
  <si>
    <t>028670</t>
  </si>
  <si>
    <t>팬오션</t>
  </si>
  <si>
    <t>010820</t>
  </si>
  <si>
    <t>퍼스텍</t>
  </si>
  <si>
    <t>016800</t>
  </si>
  <si>
    <t>퍼시스</t>
  </si>
  <si>
    <t>001020</t>
  </si>
  <si>
    <t>페이퍼코리아</t>
  </si>
  <si>
    <t>090080</t>
  </si>
  <si>
    <t>평화산업</t>
  </si>
  <si>
    <t>010770</t>
  </si>
  <si>
    <t>평화홀딩스</t>
  </si>
  <si>
    <t>058430</t>
  </si>
  <si>
    <t>포스코강판</t>
  </si>
  <si>
    <t>047050</t>
  </si>
  <si>
    <t>포스코인터내셔널</t>
  </si>
  <si>
    <t>003670</t>
  </si>
  <si>
    <t>포스코케미칼</t>
  </si>
  <si>
    <t>007630</t>
  </si>
  <si>
    <t>폴루스바이오팜</t>
  </si>
  <si>
    <t>017810</t>
  </si>
  <si>
    <t>풀무원</t>
  </si>
  <si>
    <t>103140</t>
  </si>
  <si>
    <t>풍산</t>
  </si>
  <si>
    <t>005810</t>
  </si>
  <si>
    <t>풍산홀딩스</t>
  </si>
  <si>
    <t>033180</t>
  </si>
  <si>
    <t>필룩스</t>
  </si>
  <si>
    <t>086790</t>
  </si>
  <si>
    <t>하나금융지주</t>
  </si>
  <si>
    <t>293480</t>
  </si>
  <si>
    <t>하나제약</t>
  </si>
  <si>
    <t>039130</t>
  </si>
  <si>
    <t>하나투어</t>
  </si>
  <si>
    <t>172580</t>
  </si>
  <si>
    <t>하이골드12호</t>
  </si>
  <si>
    <t>153360</t>
  </si>
  <si>
    <t>하이골드3호</t>
  </si>
  <si>
    <t>071090</t>
  </si>
  <si>
    <t>하이스틸</t>
  </si>
  <si>
    <t>019490</t>
  </si>
  <si>
    <t>하이트론</t>
  </si>
  <si>
    <t>000080</t>
  </si>
  <si>
    <t>하이트진로</t>
  </si>
  <si>
    <t>000087</t>
  </si>
  <si>
    <t>하이트진로2우B</t>
  </si>
  <si>
    <t>000140</t>
  </si>
  <si>
    <t>하이트진로홀딩스</t>
  </si>
  <si>
    <t>000145</t>
  </si>
  <si>
    <t>하이트진로홀딩스우</t>
  </si>
  <si>
    <t>152550</t>
  </si>
  <si>
    <t>한국ANKOR유전</t>
  </si>
  <si>
    <t>036460</t>
  </si>
  <si>
    <t>한국가스공사</t>
  </si>
  <si>
    <t>005430</t>
  </si>
  <si>
    <t>한국공항</t>
  </si>
  <si>
    <t>071050</t>
  </si>
  <si>
    <t>한국금융지주</t>
  </si>
  <si>
    <t>071055</t>
  </si>
  <si>
    <t>한국금융지주우</t>
  </si>
  <si>
    <t>010040</t>
  </si>
  <si>
    <t>한국내화</t>
  </si>
  <si>
    <t>025540</t>
  </si>
  <si>
    <t>한국단자</t>
  </si>
  <si>
    <t>004090</t>
  </si>
  <si>
    <t>한국석유</t>
  </si>
  <si>
    <t>002200</t>
  </si>
  <si>
    <t>한국수출포장</t>
  </si>
  <si>
    <t>002960</t>
  </si>
  <si>
    <t>한국쉘석유</t>
  </si>
  <si>
    <t>123890</t>
  </si>
  <si>
    <t>한국자산신탁</t>
  </si>
  <si>
    <t>015760</t>
  </si>
  <si>
    <t>한국전력</t>
  </si>
  <si>
    <t>006200</t>
  </si>
  <si>
    <t>한국전자홀딩스</t>
  </si>
  <si>
    <t>009540</t>
  </si>
  <si>
    <t>한국조선해양</t>
  </si>
  <si>
    <t>023350</t>
  </si>
  <si>
    <t>한국종합기술</t>
  </si>
  <si>
    <t>025890</t>
  </si>
  <si>
    <t>한국주강</t>
  </si>
  <si>
    <t>000970</t>
  </si>
  <si>
    <t>한국주철관</t>
  </si>
  <si>
    <t>104700</t>
  </si>
  <si>
    <t>한국철강</t>
  </si>
  <si>
    <t>017960</t>
  </si>
  <si>
    <t>한국카본</t>
  </si>
  <si>
    <t>161890</t>
  </si>
  <si>
    <t>한국콜마</t>
  </si>
  <si>
    <t>024720</t>
  </si>
  <si>
    <t>한국콜마홀딩스</t>
  </si>
  <si>
    <t>161390</t>
  </si>
  <si>
    <t>한국타이어앤테크놀로지</t>
  </si>
  <si>
    <t>000240</t>
  </si>
  <si>
    <t>한국테크놀로지그룹</t>
  </si>
  <si>
    <t>034830</t>
  </si>
  <si>
    <t>한국토지신탁</t>
  </si>
  <si>
    <t>007280</t>
  </si>
  <si>
    <t>한국특수형강</t>
  </si>
  <si>
    <t>168490</t>
  </si>
  <si>
    <t>한국패러랠</t>
  </si>
  <si>
    <t>010100</t>
  </si>
  <si>
    <t>한국프랜지</t>
  </si>
  <si>
    <t>047810</t>
  </si>
  <si>
    <t>한국항공우주</t>
  </si>
  <si>
    <t>123690</t>
  </si>
  <si>
    <t>한국화장품</t>
  </si>
  <si>
    <t>003350</t>
  </si>
  <si>
    <t>한국화장품제조</t>
  </si>
  <si>
    <t>011500</t>
  </si>
  <si>
    <t>한농화성</t>
  </si>
  <si>
    <t>002390</t>
  </si>
  <si>
    <t>한독</t>
  </si>
  <si>
    <t>014790</t>
  </si>
  <si>
    <t>한라</t>
  </si>
  <si>
    <t>060980</t>
  </si>
  <si>
    <t>한라홀딩스</t>
  </si>
  <si>
    <t>053690</t>
  </si>
  <si>
    <t>한미글로벌</t>
  </si>
  <si>
    <t>042700</t>
  </si>
  <si>
    <t>한미반도체</t>
  </si>
  <si>
    <t>008930</t>
  </si>
  <si>
    <t>한미사이언스</t>
  </si>
  <si>
    <t>128940</t>
  </si>
  <si>
    <t>한미약품</t>
  </si>
  <si>
    <t>009240</t>
  </si>
  <si>
    <t>한샘</t>
  </si>
  <si>
    <t>020000</t>
  </si>
  <si>
    <t>한섬</t>
  </si>
  <si>
    <t>003680</t>
  </si>
  <si>
    <t>한성기업</t>
  </si>
  <si>
    <t>105630</t>
  </si>
  <si>
    <t>한세실업</t>
  </si>
  <si>
    <t>069640</t>
  </si>
  <si>
    <t>한세엠케이</t>
  </si>
  <si>
    <t>016450</t>
  </si>
  <si>
    <t>한세예스24홀딩스</t>
  </si>
  <si>
    <t>010420</t>
  </si>
  <si>
    <t>한솔PNS</t>
  </si>
  <si>
    <t>009180</t>
  </si>
  <si>
    <t>한솔로지스틱스</t>
  </si>
  <si>
    <t>213500</t>
  </si>
  <si>
    <t>한솔제지</t>
  </si>
  <si>
    <t>014680</t>
  </si>
  <si>
    <t>한솔케미칼</t>
  </si>
  <si>
    <t>004710</t>
  </si>
  <si>
    <t>한솔테크닉스</t>
  </si>
  <si>
    <t>004150</t>
  </si>
  <si>
    <t>한솔홀딩스</t>
  </si>
  <si>
    <t>025750</t>
  </si>
  <si>
    <t>한솔홈데코</t>
  </si>
  <si>
    <t>004960</t>
  </si>
  <si>
    <t>한신공영</t>
  </si>
  <si>
    <t>011700</t>
  </si>
  <si>
    <t>한신기계</t>
  </si>
  <si>
    <t>001750</t>
  </si>
  <si>
    <t>한양증권</t>
  </si>
  <si>
    <t>001755</t>
  </si>
  <si>
    <t>한양증권우</t>
  </si>
  <si>
    <t>018880</t>
  </si>
  <si>
    <t>한온시스템</t>
  </si>
  <si>
    <t>009420</t>
  </si>
  <si>
    <t>한올바이오파마</t>
  </si>
  <si>
    <t>014130</t>
  </si>
  <si>
    <t>한익스프레스</t>
  </si>
  <si>
    <t>300720</t>
  </si>
  <si>
    <t>한일시멘트</t>
  </si>
  <si>
    <t>002220</t>
  </si>
  <si>
    <t>한일철강</t>
  </si>
  <si>
    <t>006390</t>
  </si>
  <si>
    <t>한일현대시멘트</t>
  </si>
  <si>
    <t>003300</t>
  </si>
  <si>
    <t>한일홀딩스</t>
  </si>
  <si>
    <t>051600</t>
  </si>
  <si>
    <t>한전KPS</t>
  </si>
  <si>
    <t>052690</t>
  </si>
  <si>
    <t>한전기술</t>
  </si>
  <si>
    <t>130660</t>
  </si>
  <si>
    <t>한전산업</t>
  </si>
  <si>
    <t>002320</t>
  </si>
  <si>
    <t>한진</t>
  </si>
  <si>
    <t>097230</t>
  </si>
  <si>
    <t>한진중공업</t>
  </si>
  <si>
    <t>003480</t>
  </si>
  <si>
    <t>한진중공업홀딩스</t>
  </si>
  <si>
    <t>180640</t>
  </si>
  <si>
    <t>한진칼</t>
  </si>
  <si>
    <t>18064K</t>
  </si>
  <si>
    <t>한진칼우</t>
  </si>
  <si>
    <t>005110</t>
  </si>
  <si>
    <t>한창</t>
  </si>
  <si>
    <t>009460</t>
  </si>
  <si>
    <t>한창제지</t>
  </si>
  <si>
    <t>000880</t>
  </si>
  <si>
    <t>한화</t>
  </si>
  <si>
    <t>00088K</t>
  </si>
  <si>
    <t>한화3우B</t>
  </si>
  <si>
    <t>088350</t>
  </si>
  <si>
    <t>한화생명</t>
  </si>
  <si>
    <t>000370</t>
  </si>
  <si>
    <t>한화손해보험</t>
  </si>
  <si>
    <t>009830</t>
  </si>
  <si>
    <t>한화솔루션</t>
  </si>
  <si>
    <t>009835</t>
  </si>
  <si>
    <t>한화솔루션우</t>
  </si>
  <si>
    <t>272210</t>
  </si>
  <si>
    <t>한화시스템</t>
  </si>
  <si>
    <t>012450</t>
  </si>
  <si>
    <t>한화에어로스페이스</t>
  </si>
  <si>
    <t>000885</t>
  </si>
  <si>
    <t>한화우</t>
  </si>
  <si>
    <t>003530</t>
  </si>
  <si>
    <t>한화투자증권</t>
  </si>
  <si>
    <t>003535</t>
  </si>
  <si>
    <t>한화투자증권우</t>
  </si>
  <si>
    <t>195870</t>
  </si>
  <si>
    <t>해성디에스</t>
  </si>
  <si>
    <t>101530</t>
  </si>
  <si>
    <t>해태제과식품</t>
  </si>
  <si>
    <t>143210</t>
  </si>
  <si>
    <t>핸즈코퍼레이션</t>
  </si>
  <si>
    <t>000720</t>
  </si>
  <si>
    <t>현대건설</t>
  </si>
  <si>
    <t>267270</t>
  </si>
  <si>
    <t>현대건설기계</t>
  </si>
  <si>
    <t>000725</t>
  </si>
  <si>
    <t>현대건설우</t>
  </si>
  <si>
    <t>005440</t>
  </si>
  <si>
    <t>현대그린푸드</t>
  </si>
  <si>
    <t>086280</t>
  </si>
  <si>
    <t>현대글로비스</t>
  </si>
  <si>
    <t>064350</t>
  </si>
  <si>
    <t>현대로템</t>
  </si>
  <si>
    <t>079430</t>
  </si>
  <si>
    <t>현대리바트</t>
  </si>
  <si>
    <t>012330</t>
  </si>
  <si>
    <t>현대모비스</t>
  </si>
  <si>
    <t>010620</t>
  </si>
  <si>
    <t>현대미포조선</t>
  </si>
  <si>
    <t>069960</t>
  </si>
  <si>
    <t>현대백화점</t>
  </si>
  <si>
    <t>004560</t>
  </si>
  <si>
    <t>현대비앤지스틸</t>
  </si>
  <si>
    <t>004565</t>
  </si>
  <si>
    <t>현대비앤지스틸우</t>
  </si>
  <si>
    <t>011760</t>
  </si>
  <si>
    <t>현대상사</t>
  </si>
  <si>
    <t>004310</t>
  </si>
  <si>
    <t>현대약품</t>
  </si>
  <si>
    <t>322000</t>
  </si>
  <si>
    <t>현대에너지솔루션</t>
  </si>
  <si>
    <t>017800</t>
  </si>
  <si>
    <t>현대엘리베이</t>
  </si>
  <si>
    <t>307950</t>
  </si>
  <si>
    <t>현대오토에버</t>
  </si>
  <si>
    <t>011210</t>
  </si>
  <si>
    <t>현대위아</t>
  </si>
  <si>
    <t>267260</t>
  </si>
  <si>
    <t>현대일렉트릭</t>
  </si>
  <si>
    <t>004020</t>
  </si>
  <si>
    <t>현대제철</t>
  </si>
  <si>
    <t>267250</t>
  </si>
  <si>
    <t>현대중공업지주</t>
  </si>
  <si>
    <t>005380</t>
  </si>
  <si>
    <t>현대차</t>
  </si>
  <si>
    <t>005387</t>
  </si>
  <si>
    <t>현대차2우B</t>
  </si>
  <si>
    <t>005389</t>
  </si>
  <si>
    <t>현대차3우B</t>
  </si>
  <si>
    <t>005385</t>
  </si>
  <si>
    <t>현대차우</t>
  </si>
  <si>
    <t>001500</t>
  </si>
  <si>
    <t>현대차증권</t>
  </si>
  <si>
    <t>227840</t>
  </si>
  <si>
    <t>현대코퍼레이션홀딩스</t>
  </si>
  <si>
    <t>126560</t>
  </si>
  <si>
    <t>현대퓨처넷</t>
  </si>
  <si>
    <t>001450</t>
  </si>
  <si>
    <t>현대해상</t>
  </si>
  <si>
    <t>057050</t>
  </si>
  <si>
    <t>현대홈쇼핑</t>
  </si>
  <si>
    <t>093240</t>
  </si>
  <si>
    <t>형지엘리트</t>
  </si>
  <si>
    <t>003010</t>
  </si>
  <si>
    <t>혜인</t>
  </si>
  <si>
    <t>111110</t>
  </si>
  <si>
    <t>호전실업</t>
  </si>
  <si>
    <t>008770</t>
  </si>
  <si>
    <t>호텔신라</t>
  </si>
  <si>
    <t>008775</t>
  </si>
  <si>
    <t>호텔신라우</t>
  </si>
  <si>
    <t>002460</t>
  </si>
  <si>
    <t>화성산업</t>
  </si>
  <si>
    <t>013520</t>
  </si>
  <si>
    <t>화승알앤에이</t>
  </si>
  <si>
    <t>241590</t>
  </si>
  <si>
    <t>화승엔터프라이즈</t>
  </si>
  <si>
    <t>006060</t>
  </si>
  <si>
    <t>화승인더</t>
  </si>
  <si>
    <t>010690</t>
  </si>
  <si>
    <t>화신</t>
  </si>
  <si>
    <t>133820</t>
  </si>
  <si>
    <t>화인베스틸</t>
  </si>
  <si>
    <t>010660</t>
  </si>
  <si>
    <t>화천기계</t>
  </si>
  <si>
    <t>000850</t>
  </si>
  <si>
    <t>화천기공</t>
  </si>
  <si>
    <t>016580</t>
  </si>
  <si>
    <t>환인제약</t>
  </si>
  <si>
    <t>032560</t>
  </si>
  <si>
    <t>황금에스티</t>
  </si>
  <si>
    <t>004800</t>
  </si>
  <si>
    <t>효성</t>
  </si>
  <si>
    <t>094280</t>
  </si>
  <si>
    <t>효성ITX</t>
  </si>
  <si>
    <t>298040</t>
  </si>
  <si>
    <t>효성중공업</t>
  </si>
  <si>
    <t>298050</t>
  </si>
  <si>
    <t>효성첨단소재</t>
  </si>
  <si>
    <t>298020</t>
  </si>
  <si>
    <t>효성티앤씨</t>
  </si>
  <si>
    <t>298000</t>
  </si>
  <si>
    <t>효성화학</t>
  </si>
  <si>
    <t>093370</t>
  </si>
  <si>
    <t>후성</t>
  </si>
  <si>
    <t>081660</t>
  </si>
  <si>
    <t>휠라홀딩스</t>
  </si>
  <si>
    <t>005870</t>
  </si>
  <si>
    <t>휴니드</t>
  </si>
  <si>
    <t>079980</t>
  </si>
  <si>
    <t>휴비스</t>
  </si>
  <si>
    <t>005010</t>
  </si>
  <si>
    <t>휴스틸</t>
  </si>
  <si>
    <t>069260</t>
  </si>
  <si>
    <t>휴켐스</t>
  </si>
  <si>
    <t>000540</t>
  </si>
  <si>
    <t>흥국화재</t>
  </si>
  <si>
    <t>000547</t>
  </si>
  <si>
    <t>흥국화재2우B</t>
  </si>
  <si>
    <t>000545</t>
  </si>
  <si>
    <t>흥국화재우</t>
  </si>
  <si>
    <t>003280</t>
  </si>
  <si>
    <t>흥아해운</t>
  </si>
  <si>
    <t>060310</t>
  </si>
  <si>
    <t>3S</t>
  </si>
  <si>
    <t>KOSDAQ</t>
  </si>
  <si>
    <t>기계·장비</t>
  </si>
  <si>
    <t>054620</t>
  </si>
  <si>
    <t>APS홀딩스</t>
  </si>
  <si>
    <t>금융</t>
  </si>
  <si>
    <t>265520</t>
  </si>
  <si>
    <t>AP시스템</t>
  </si>
  <si>
    <t>반도체</t>
  </si>
  <si>
    <t>211270</t>
  </si>
  <si>
    <t>AP위성</t>
  </si>
  <si>
    <t>통신장비</t>
  </si>
  <si>
    <t>035760</t>
  </si>
  <si>
    <t>CJ ENM</t>
  </si>
  <si>
    <t>방송서비스</t>
  </si>
  <si>
    <t>051500</t>
  </si>
  <si>
    <t>CJ프레시웨이</t>
  </si>
  <si>
    <t>유통</t>
  </si>
  <si>
    <t>058820</t>
  </si>
  <si>
    <t>CMG제약</t>
  </si>
  <si>
    <t>제약</t>
  </si>
  <si>
    <t>023460</t>
  </si>
  <si>
    <t>CNH</t>
  </si>
  <si>
    <t>065770</t>
  </si>
  <si>
    <t>CS</t>
  </si>
  <si>
    <t>083660</t>
  </si>
  <si>
    <t>CSA 코스믹</t>
  </si>
  <si>
    <t>367340</t>
  </si>
  <si>
    <t>DB금융스팩8호</t>
  </si>
  <si>
    <t>068790</t>
  </si>
  <si>
    <t>DMS</t>
  </si>
  <si>
    <t>241520</t>
  </si>
  <si>
    <t>DSC인베스트먼트</t>
  </si>
  <si>
    <t>245620</t>
  </si>
  <si>
    <t>EDGC</t>
  </si>
  <si>
    <t>기타서비스</t>
  </si>
  <si>
    <t>037370</t>
  </si>
  <si>
    <t>EG</t>
  </si>
  <si>
    <t>079190</t>
  </si>
  <si>
    <t>EMW</t>
  </si>
  <si>
    <t>130500</t>
  </si>
  <si>
    <t>GH신소재</t>
  </si>
  <si>
    <t>섬유·의류</t>
  </si>
  <si>
    <t>900290</t>
  </si>
  <si>
    <t>GRT</t>
  </si>
  <si>
    <t>083450</t>
  </si>
  <si>
    <t>GST</t>
  </si>
  <si>
    <t>028150</t>
  </si>
  <si>
    <t>GS홈쇼핑</t>
  </si>
  <si>
    <t>045890</t>
  </si>
  <si>
    <t>GV</t>
  </si>
  <si>
    <t>일반전기전자</t>
  </si>
  <si>
    <t>078150</t>
  </si>
  <si>
    <t>HB테크놀러지</t>
  </si>
  <si>
    <t>036640</t>
  </si>
  <si>
    <t>HRS</t>
  </si>
  <si>
    <t>335870</t>
  </si>
  <si>
    <t>IBKS제12호스팩</t>
  </si>
  <si>
    <t>351340</t>
  </si>
  <si>
    <t>IBKS제13호스팩</t>
  </si>
  <si>
    <t>351320</t>
  </si>
  <si>
    <t>IBKS제14호스팩</t>
  </si>
  <si>
    <t>095340</t>
  </si>
  <si>
    <t>ISC</t>
  </si>
  <si>
    <t>099520</t>
  </si>
  <si>
    <t>ITX-AI</t>
  </si>
  <si>
    <t>950170</t>
  </si>
  <si>
    <t>JTC</t>
  </si>
  <si>
    <t>067290</t>
  </si>
  <si>
    <t>JW신약</t>
  </si>
  <si>
    <t>035900</t>
  </si>
  <si>
    <t>JYP Ent.</t>
  </si>
  <si>
    <t>오락·문화</t>
  </si>
  <si>
    <t>024840</t>
  </si>
  <si>
    <t>KBI메탈</t>
  </si>
  <si>
    <t>금속</t>
  </si>
  <si>
    <t>024120</t>
  </si>
  <si>
    <t>KB오토시스</t>
  </si>
  <si>
    <t>운송장비·부품</t>
  </si>
  <si>
    <t>021320</t>
  </si>
  <si>
    <t>KCC건설</t>
  </si>
  <si>
    <t>건설</t>
  </si>
  <si>
    <t>036670</t>
  </si>
  <si>
    <t>KCI</t>
  </si>
  <si>
    <t>044180</t>
  </si>
  <si>
    <t>KD</t>
  </si>
  <si>
    <t>151860</t>
  </si>
  <si>
    <t>KG ETS</t>
  </si>
  <si>
    <t>046440</t>
  </si>
  <si>
    <t>KG모빌리언스</t>
  </si>
  <si>
    <t>소프트웨어</t>
  </si>
  <si>
    <t>035600</t>
  </si>
  <si>
    <t>KG이니시스</t>
  </si>
  <si>
    <t>060720</t>
  </si>
  <si>
    <t>KH바텍</t>
  </si>
  <si>
    <t>IT부품</t>
  </si>
  <si>
    <t>122450</t>
  </si>
  <si>
    <t>KMH</t>
  </si>
  <si>
    <t>052900</t>
  </si>
  <si>
    <t>KMH하이텍</t>
  </si>
  <si>
    <t>058400</t>
  </si>
  <si>
    <t>KNN</t>
  </si>
  <si>
    <t>114450</t>
  </si>
  <si>
    <t>KPX생명과학</t>
  </si>
  <si>
    <t>036030</t>
  </si>
  <si>
    <t>KTH</t>
  </si>
  <si>
    <t>060370</t>
  </si>
  <si>
    <t>KT서브마린</t>
  </si>
  <si>
    <t>065150</t>
  </si>
  <si>
    <t>MP그룹</t>
  </si>
  <si>
    <t>219550</t>
  </si>
  <si>
    <t>MP한강</t>
  </si>
  <si>
    <t>160550</t>
  </si>
  <si>
    <t>NEW</t>
  </si>
  <si>
    <t>053290</t>
  </si>
  <si>
    <t>NE능률</t>
  </si>
  <si>
    <t>출판·매체복제</t>
  </si>
  <si>
    <t>104200</t>
  </si>
  <si>
    <t>NHN벅스</t>
  </si>
  <si>
    <t>디지털컨텐츠</t>
  </si>
  <si>
    <t>060250</t>
  </si>
  <si>
    <t>NHN한국사이버결제</t>
  </si>
  <si>
    <t>030190</t>
  </si>
  <si>
    <t>NICE평가정보</t>
  </si>
  <si>
    <t>078590</t>
  </si>
  <si>
    <t>OQP</t>
  </si>
  <si>
    <t>178920</t>
  </si>
  <si>
    <t>PI첨단소재</t>
  </si>
  <si>
    <t>024940</t>
  </si>
  <si>
    <t>PN풍년</t>
  </si>
  <si>
    <t>218410</t>
  </si>
  <si>
    <t>RFHIC</t>
  </si>
  <si>
    <t>091340</t>
  </si>
  <si>
    <t>S&amp;K폴리텍</t>
  </si>
  <si>
    <t>019550</t>
  </si>
  <si>
    <t>SBI인베스트먼트</t>
  </si>
  <si>
    <t>950110</t>
  </si>
  <si>
    <t>SBI핀테크솔루션즈</t>
  </si>
  <si>
    <t>046140</t>
  </si>
  <si>
    <t>SBS콘텐츠허브</t>
  </si>
  <si>
    <t>036120</t>
  </si>
  <si>
    <t>SCI평가정보</t>
  </si>
  <si>
    <t>099220</t>
  </si>
  <si>
    <t>SDN</t>
  </si>
  <si>
    <t>036540</t>
  </si>
  <si>
    <t>SFA반도체</t>
  </si>
  <si>
    <t>255220</t>
  </si>
  <si>
    <t>SG</t>
  </si>
  <si>
    <t>비금속</t>
  </si>
  <si>
    <t>040610</t>
  </si>
  <si>
    <t>SG&amp;G</t>
  </si>
  <si>
    <t>049470</t>
  </si>
  <si>
    <t>SGA</t>
  </si>
  <si>
    <t>184230</t>
  </si>
  <si>
    <t>SGA솔루션즈</t>
  </si>
  <si>
    <t>016250</t>
  </si>
  <si>
    <t>SGC이테크건설</t>
  </si>
  <si>
    <t>307070</t>
  </si>
  <si>
    <t>SK4호스팩</t>
  </si>
  <si>
    <t>337450</t>
  </si>
  <si>
    <t>SK5호스팩</t>
  </si>
  <si>
    <t>340350</t>
  </si>
  <si>
    <t>SK6호스팩</t>
  </si>
  <si>
    <t>036490</t>
  </si>
  <si>
    <t>SK머티리얼즈</t>
  </si>
  <si>
    <t>048550</t>
  </si>
  <si>
    <t>SM C&amp;C</t>
  </si>
  <si>
    <t>063440</t>
  </si>
  <si>
    <t>SM Life Design</t>
  </si>
  <si>
    <t>950180</t>
  </si>
  <si>
    <t>SNK</t>
  </si>
  <si>
    <t>289080</t>
  </si>
  <si>
    <t>SV인베스트먼트</t>
  </si>
  <si>
    <t>089230</t>
  </si>
  <si>
    <t>THE E&amp;M</t>
  </si>
  <si>
    <t>인터넷</t>
  </si>
  <si>
    <t>161570</t>
  </si>
  <si>
    <t>THE MIDONG</t>
  </si>
  <si>
    <t>정보기기</t>
  </si>
  <si>
    <t>032540</t>
  </si>
  <si>
    <t>TJ미디어</t>
  </si>
  <si>
    <t>048770</t>
  </si>
  <si>
    <t>TPC</t>
  </si>
  <si>
    <t>246690</t>
  </si>
  <si>
    <t>TS인베스트먼트</t>
  </si>
  <si>
    <t>317240</t>
  </si>
  <si>
    <t>TS트릴리온</t>
  </si>
  <si>
    <t>038340</t>
  </si>
  <si>
    <t>UCI</t>
  </si>
  <si>
    <t>073570</t>
  </si>
  <si>
    <t>WI</t>
  </si>
  <si>
    <t>052300</t>
  </si>
  <si>
    <t>W홀딩컴퍼니</t>
  </si>
  <si>
    <t>운송</t>
  </si>
  <si>
    <t>057030</t>
  </si>
  <si>
    <t>YBM넷</t>
  </si>
  <si>
    <t>040300</t>
  </si>
  <si>
    <t>YTN</t>
  </si>
  <si>
    <t>051390</t>
  </si>
  <si>
    <t>YW</t>
  </si>
  <si>
    <t>052220</t>
  </si>
  <si>
    <t>iMBC</t>
  </si>
  <si>
    <t>079940</t>
  </si>
  <si>
    <t>가비아</t>
  </si>
  <si>
    <t>078890</t>
  </si>
  <si>
    <t>가온미디어</t>
  </si>
  <si>
    <t>192410</t>
  </si>
  <si>
    <t>감마누</t>
  </si>
  <si>
    <t>217730</t>
  </si>
  <si>
    <t>강스템바이오텍</t>
  </si>
  <si>
    <t>114190</t>
  </si>
  <si>
    <t>강원</t>
  </si>
  <si>
    <t>094480</t>
  </si>
  <si>
    <t>갤럭시아머니트리</t>
  </si>
  <si>
    <t>063080</t>
  </si>
  <si>
    <t>게임빌</t>
  </si>
  <si>
    <t>044480</t>
  </si>
  <si>
    <t>경남바이오파마</t>
  </si>
  <si>
    <t>039240</t>
  </si>
  <si>
    <t>경남스틸</t>
  </si>
  <si>
    <t>053950</t>
  </si>
  <si>
    <t>경남제약</t>
  </si>
  <si>
    <t>223310</t>
  </si>
  <si>
    <t>경남제약헬스케어</t>
  </si>
  <si>
    <t>011040</t>
  </si>
  <si>
    <t>경동제약</t>
  </si>
  <si>
    <t>024910</t>
  </si>
  <si>
    <t>경창산업</t>
  </si>
  <si>
    <t>198440</t>
  </si>
  <si>
    <t>고려시멘트</t>
  </si>
  <si>
    <t>049720</t>
  </si>
  <si>
    <t>고려신용정보</t>
  </si>
  <si>
    <t>014570</t>
  </si>
  <si>
    <t>고려제약</t>
  </si>
  <si>
    <t>348150</t>
  </si>
  <si>
    <t>고바이오랩</t>
  </si>
  <si>
    <t>098460</t>
  </si>
  <si>
    <t>고영</t>
  </si>
  <si>
    <t>038530</t>
  </si>
  <si>
    <t>골드퍼시픽</t>
  </si>
  <si>
    <t>900280</t>
  </si>
  <si>
    <t>골든센츄리</t>
  </si>
  <si>
    <t>215000</t>
  </si>
  <si>
    <t>골프존</t>
  </si>
  <si>
    <t>121440</t>
  </si>
  <si>
    <t>골프존뉴딘홀딩스</t>
  </si>
  <si>
    <t>014200</t>
  </si>
  <si>
    <t>광림</t>
  </si>
  <si>
    <t>026910</t>
  </si>
  <si>
    <t>광진실업</t>
  </si>
  <si>
    <t>090150</t>
  </si>
  <si>
    <t>광진윈텍</t>
  </si>
  <si>
    <t>355150</t>
  </si>
  <si>
    <t>교보10호스팩</t>
  </si>
  <si>
    <t>307280</t>
  </si>
  <si>
    <t>교보8호스팩</t>
  </si>
  <si>
    <t>331520</t>
  </si>
  <si>
    <t>교보9호스팩</t>
  </si>
  <si>
    <t>053270</t>
  </si>
  <si>
    <t>구영테크</t>
  </si>
  <si>
    <t>066620</t>
  </si>
  <si>
    <t>국보디자인</t>
  </si>
  <si>
    <t>043650</t>
  </si>
  <si>
    <t>국순당</t>
  </si>
  <si>
    <t>음식료·담배</t>
  </si>
  <si>
    <t>006050</t>
  </si>
  <si>
    <t>국영지앤엠</t>
  </si>
  <si>
    <t>060480</t>
  </si>
  <si>
    <t>국일신동</t>
  </si>
  <si>
    <t>078130</t>
  </si>
  <si>
    <t>국일제지</t>
  </si>
  <si>
    <t>종이·목재</t>
  </si>
  <si>
    <t>307750</t>
  </si>
  <si>
    <t>국전약품</t>
  </si>
  <si>
    <t>204020</t>
  </si>
  <si>
    <t>그리티</t>
  </si>
  <si>
    <t>186230</t>
  </si>
  <si>
    <t>그린플러스</t>
  </si>
  <si>
    <t>900070</t>
  </si>
  <si>
    <t>글로벌에스엠</t>
  </si>
  <si>
    <t>204620</t>
  </si>
  <si>
    <t>글로벌텍스프리</t>
  </si>
  <si>
    <t>019660</t>
  </si>
  <si>
    <t>글로본</t>
  </si>
  <si>
    <t>032860</t>
  </si>
  <si>
    <t>글로스퍼랩스</t>
  </si>
  <si>
    <t>053260</t>
  </si>
  <si>
    <t>금강철강</t>
  </si>
  <si>
    <t>036190</t>
  </si>
  <si>
    <t>금화피에스시</t>
  </si>
  <si>
    <t>049080</t>
  </si>
  <si>
    <t>기가레인</t>
  </si>
  <si>
    <t>035460</t>
  </si>
  <si>
    <t>기산텔레콤</t>
  </si>
  <si>
    <t>308100</t>
  </si>
  <si>
    <t>까스텔바작</t>
  </si>
  <si>
    <t>187790</t>
  </si>
  <si>
    <t>나노</t>
  </si>
  <si>
    <t>286750</t>
  </si>
  <si>
    <t>나노브릭</t>
  </si>
  <si>
    <t>151910</t>
  </si>
  <si>
    <t>나노스</t>
  </si>
  <si>
    <t>121600</t>
  </si>
  <si>
    <t>나노신소재</t>
  </si>
  <si>
    <t>039860</t>
  </si>
  <si>
    <t>의료·정밀기기</t>
  </si>
  <si>
    <t>091970</t>
  </si>
  <si>
    <t>나노캠텍</t>
  </si>
  <si>
    <t>051490</t>
  </si>
  <si>
    <t>나라엠앤디</t>
  </si>
  <si>
    <t>190510</t>
  </si>
  <si>
    <t>나무가</t>
  </si>
  <si>
    <t>242040</t>
  </si>
  <si>
    <t>나무기술</t>
  </si>
  <si>
    <t>089600</t>
  </si>
  <si>
    <t>나스미디어</t>
  </si>
  <si>
    <t>293580</t>
  </si>
  <si>
    <t>나우IB</t>
  </si>
  <si>
    <t>138610</t>
  </si>
  <si>
    <t>나이벡</t>
  </si>
  <si>
    <t>130580</t>
  </si>
  <si>
    <t>나이스디앤비</t>
  </si>
  <si>
    <t>036800</t>
  </si>
  <si>
    <t>나이스정보통신</t>
  </si>
  <si>
    <t>통신서비스</t>
  </si>
  <si>
    <t>267320</t>
  </si>
  <si>
    <t>나인테크</t>
  </si>
  <si>
    <t>111710</t>
  </si>
  <si>
    <t>남화산업</t>
  </si>
  <si>
    <t>091590</t>
  </si>
  <si>
    <t>남화토건</t>
  </si>
  <si>
    <t>168330</t>
  </si>
  <si>
    <t>내츄럴엔도텍</t>
  </si>
  <si>
    <t>056000</t>
  </si>
  <si>
    <t>네스엠</t>
  </si>
  <si>
    <t>253590</t>
  </si>
  <si>
    <t>네오셈</t>
  </si>
  <si>
    <t>212560</t>
  </si>
  <si>
    <t>네오오토</t>
  </si>
  <si>
    <t>095660</t>
  </si>
  <si>
    <t>네오위즈</t>
  </si>
  <si>
    <t>042420</t>
  </si>
  <si>
    <t>네오위즈홀딩스</t>
  </si>
  <si>
    <t>311390</t>
  </si>
  <si>
    <t>네오크레마</t>
  </si>
  <si>
    <t>085910</t>
  </si>
  <si>
    <t>네오티스</t>
  </si>
  <si>
    <t>092730</t>
  </si>
  <si>
    <t>네오팜</t>
  </si>
  <si>
    <t>290660</t>
  </si>
  <si>
    <t>306620</t>
  </si>
  <si>
    <t>네온테크</t>
  </si>
  <si>
    <t>153460</t>
  </si>
  <si>
    <t>네이블</t>
  </si>
  <si>
    <t>007390</t>
  </si>
  <si>
    <t>네이처셀</t>
  </si>
  <si>
    <t>033640</t>
  </si>
  <si>
    <t>네패스</t>
  </si>
  <si>
    <t>330860</t>
  </si>
  <si>
    <t>네패스아크</t>
  </si>
  <si>
    <t>089140</t>
  </si>
  <si>
    <t>넥스턴</t>
  </si>
  <si>
    <t>065170</t>
  </si>
  <si>
    <t>넥스트BT</t>
  </si>
  <si>
    <t>137940</t>
  </si>
  <si>
    <t>348210</t>
  </si>
  <si>
    <t>넥스틴</t>
  </si>
  <si>
    <t>041140</t>
  </si>
  <si>
    <t>넥슨지티</t>
  </si>
  <si>
    <t>217270</t>
  </si>
  <si>
    <t>넵튠</t>
  </si>
  <si>
    <t>225570</t>
  </si>
  <si>
    <t>넷게임즈</t>
  </si>
  <si>
    <t>104620</t>
  </si>
  <si>
    <t>노랑풍선</t>
  </si>
  <si>
    <t>194700</t>
  </si>
  <si>
    <t>노바렉스</t>
  </si>
  <si>
    <t>285490</t>
  </si>
  <si>
    <t>노바텍</t>
  </si>
  <si>
    <t>기타제조</t>
  </si>
  <si>
    <t>278650</t>
  </si>
  <si>
    <t>노터스</t>
  </si>
  <si>
    <t>144510</t>
  </si>
  <si>
    <t>녹십자랩셀</t>
  </si>
  <si>
    <t>031390</t>
  </si>
  <si>
    <t>녹십자셀</t>
  </si>
  <si>
    <t>142280</t>
  </si>
  <si>
    <t>녹십자엠에스</t>
  </si>
  <si>
    <t>234690</t>
  </si>
  <si>
    <t>녹십자웰빙</t>
  </si>
  <si>
    <t>065560</t>
  </si>
  <si>
    <t>녹원씨엔아이</t>
  </si>
  <si>
    <t>054050</t>
  </si>
  <si>
    <t>농우바이오</t>
  </si>
  <si>
    <t>040160</t>
  </si>
  <si>
    <t>누리텔레콤</t>
  </si>
  <si>
    <t>069140</t>
  </si>
  <si>
    <t>누리플랜</t>
  </si>
  <si>
    <t>126870</t>
  </si>
  <si>
    <t>뉴로스</t>
  </si>
  <si>
    <t>060260</t>
  </si>
  <si>
    <t>뉴보텍</t>
  </si>
  <si>
    <t>012340</t>
  </si>
  <si>
    <t>뉴인텍</t>
  </si>
  <si>
    <t>214870</t>
  </si>
  <si>
    <t>뉴지랩</t>
  </si>
  <si>
    <t>270870</t>
  </si>
  <si>
    <t>뉴트리</t>
  </si>
  <si>
    <t>144960</t>
  </si>
  <si>
    <t>뉴파워프라즈마</t>
  </si>
  <si>
    <t>900100</t>
  </si>
  <si>
    <t>뉴프라이드</t>
  </si>
  <si>
    <t>085670</t>
  </si>
  <si>
    <t>뉴프렉스</t>
  </si>
  <si>
    <t>119860</t>
  </si>
  <si>
    <t>다나와</t>
  </si>
  <si>
    <t>064260</t>
  </si>
  <si>
    <t>다날</t>
  </si>
  <si>
    <t>093640</t>
  </si>
  <si>
    <t>다믈멀티미디어</t>
  </si>
  <si>
    <t>039560</t>
  </si>
  <si>
    <t>다산네트웍스</t>
  </si>
  <si>
    <t>032190</t>
  </si>
  <si>
    <t>다우데이타</t>
  </si>
  <si>
    <t>068240</t>
  </si>
  <si>
    <t>다원시스</t>
  </si>
  <si>
    <t>020400</t>
  </si>
  <si>
    <t>대동금속</t>
  </si>
  <si>
    <t>008830</t>
  </si>
  <si>
    <t>대동기어</t>
  </si>
  <si>
    <t>048470</t>
  </si>
  <si>
    <t>대동스틸</t>
  </si>
  <si>
    <t>004780</t>
  </si>
  <si>
    <t>대륙제관</t>
  </si>
  <si>
    <t>017650</t>
  </si>
  <si>
    <t>대림제지</t>
  </si>
  <si>
    <t>007720</t>
  </si>
  <si>
    <t>대명소노시즌</t>
  </si>
  <si>
    <t>317850</t>
  </si>
  <si>
    <t>대모</t>
  </si>
  <si>
    <t>290670</t>
  </si>
  <si>
    <t>대보마그네틱</t>
  </si>
  <si>
    <t>078140</t>
  </si>
  <si>
    <t>대봉엘에스</t>
  </si>
  <si>
    <t>036480</t>
  </si>
  <si>
    <t>대성미생물</t>
  </si>
  <si>
    <t>025440</t>
  </si>
  <si>
    <t>대성엘텍</t>
  </si>
  <si>
    <t>027830</t>
  </si>
  <si>
    <t>대성창투</t>
  </si>
  <si>
    <t>104040</t>
  </si>
  <si>
    <t>대성파인텍</t>
  </si>
  <si>
    <t>332290</t>
  </si>
  <si>
    <t>대신밸런스제7호스팩</t>
  </si>
  <si>
    <t>336570</t>
  </si>
  <si>
    <t>대신밸런스제8호스팩</t>
  </si>
  <si>
    <t>369370</t>
  </si>
  <si>
    <t>대신밸런스제9호스팩</t>
  </si>
  <si>
    <t>020180</t>
  </si>
  <si>
    <t>대신정보통신</t>
  </si>
  <si>
    <t>컴퓨터서비스</t>
  </si>
  <si>
    <t>045390</t>
  </si>
  <si>
    <t>대아티아이</t>
  </si>
  <si>
    <t>108380</t>
  </si>
  <si>
    <t>대양전기공업</t>
  </si>
  <si>
    <t>006580</t>
  </si>
  <si>
    <t>대양제지</t>
  </si>
  <si>
    <t>007680</t>
  </si>
  <si>
    <t>대원</t>
  </si>
  <si>
    <t>048910</t>
  </si>
  <si>
    <t>대원미디어</t>
  </si>
  <si>
    <t>005710</t>
  </si>
  <si>
    <t>대원산업</t>
  </si>
  <si>
    <t>290380</t>
  </si>
  <si>
    <t>대유</t>
  </si>
  <si>
    <t>290120</t>
  </si>
  <si>
    <t>대유에이피</t>
  </si>
  <si>
    <t>120240</t>
  </si>
  <si>
    <t>대정화금</t>
  </si>
  <si>
    <t>003310</t>
  </si>
  <si>
    <t>대주산업</t>
  </si>
  <si>
    <t>078600</t>
  </si>
  <si>
    <t>대주전자재료</t>
  </si>
  <si>
    <t>096350</t>
  </si>
  <si>
    <t>대창솔루션</t>
  </si>
  <si>
    <t>140520</t>
  </si>
  <si>
    <t>대창스틸</t>
  </si>
  <si>
    <t>131220</t>
  </si>
  <si>
    <t>대한과학</t>
  </si>
  <si>
    <t>010170</t>
  </si>
  <si>
    <t>대한광통신</t>
  </si>
  <si>
    <t>060900</t>
  </si>
  <si>
    <t>대한그린파워</t>
  </si>
  <si>
    <t>054670</t>
  </si>
  <si>
    <t>대한뉴팜</t>
  </si>
  <si>
    <t>023910</t>
  </si>
  <si>
    <t>대한약품</t>
  </si>
  <si>
    <t>021040</t>
  </si>
  <si>
    <t>대호피앤씨</t>
  </si>
  <si>
    <t>021045</t>
  </si>
  <si>
    <t>대호피앤씨우</t>
  </si>
  <si>
    <t>067080</t>
  </si>
  <si>
    <t>대화제약</t>
  </si>
  <si>
    <t>298540</t>
  </si>
  <si>
    <t>더네이쳐홀딩스</t>
  </si>
  <si>
    <t>299170</t>
  </si>
  <si>
    <t>더블유에스아이</t>
  </si>
  <si>
    <t>035290</t>
  </si>
  <si>
    <t>더블유에프엠</t>
  </si>
  <si>
    <t>213420</t>
  </si>
  <si>
    <t>덕산네오룩스</t>
  </si>
  <si>
    <t>317330</t>
  </si>
  <si>
    <t>덕산테코피아</t>
  </si>
  <si>
    <t>077360</t>
  </si>
  <si>
    <t>덕산하이메탈</t>
  </si>
  <si>
    <t>090410</t>
  </si>
  <si>
    <t>덕신하우징</t>
  </si>
  <si>
    <t>263600</t>
  </si>
  <si>
    <t>덕우전자</t>
  </si>
  <si>
    <t>194480</t>
  </si>
  <si>
    <t>데브시스터즈</t>
  </si>
  <si>
    <t>263800</t>
  </si>
  <si>
    <t>데이타솔루션</t>
  </si>
  <si>
    <t>139050</t>
  </si>
  <si>
    <t>데일리블록체인</t>
  </si>
  <si>
    <t>206560</t>
  </si>
  <si>
    <t>덱스터</t>
  </si>
  <si>
    <t>261200</t>
  </si>
  <si>
    <t>덴티스</t>
  </si>
  <si>
    <t>067990</t>
  </si>
  <si>
    <t>도이치모터스</t>
  </si>
  <si>
    <t>006620</t>
  </si>
  <si>
    <t>동구바이오제약</t>
  </si>
  <si>
    <t>100130</t>
  </si>
  <si>
    <t>동국S&amp;C</t>
  </si>
  <si>
    <t>005160</t>
  </si>
  <si>
    <t>동국산업</t>
  </si>
  <si>
    <t>075970</t>
  </si>
  <si>
    <t>동국알앤에스</t>
  </si>
  <si>
    <t>086450</t>
  </si>
  <si>
    <t>동국제약</t>
  </si>
  <si>
    <t>099410</t>
  </si>
  <si>
    <t>동방선기</t>
  </si>
  <si>
    <t>033500</t>
  </si>
  <si>
    <t>동성화인텍</t>
  </si>
  <si>
    <t>025950</t>
  </si>
  <si>
    <t>동신건설</t>
  </si>
  <si>
    <t>088130</t>
  </si>
  <si>
    <t>동아엘텍</t>
  </si>
  <si>
    <t>041930</t>
  </si>
  <si>
    <t>동아화성</t>
  </si>
  <si>
    <t>060380</t>
  </si>
  <si>
    <t>동양에스텍</t>
  </si>
  <si>
    <t>079960</t>
  </si>
  <si>
    <t>동양이엔피</t>
  </si>
  <si>
    <t>228340</t>
  </si>
  <si>
    <t>동양파일</t>
  </si>
  <si>
    <t>088910</t>
  </si>
  <si>
    <t>동우팜투테이블</t>
  </si>
  <si>
    <t>094170</t>
  </si>
  <si>
    <t>동운아나텍</t>
  </si>
  <si>
    <t>013120</t>
  </si>
  <si>
    <t>동원개발</t>
  </si>
  <si>
    <t>109860</t>
  </si>
  <si>
    <t>동일금속</t>
  </si>
  <si>
    <t>032960</t>
  </si>
  <si>
    <t>동일기연</t>
  </si>
  <si>
    <t>023790</t>
  </si>
  <si>
    <t>동일철강</t>
  </si>
  <si>
    <t>005290</t>
  </si>
  <si>
    <t>동진쎄미켐</t>
  </si>
  <si>
    <t>025900</t>
  </si>
  <si>
    <t>동화기업</t>
  </si>
  <si>
    <t>073190</t>
  </si>
  <si>
    <t>듀오백</t>
  </si>
  <si>
    <t>030350</t>
  </si>
  <si>
    <t>드래곤플라이</t>
  </si>
  <si>
    <t>203650</t>
  </si>
  <si>
    <t>드림시큐리티</t>
  </si>
  <si>
    <t>223250</t>
  </si>
  <si>
    <t>드림씨아이에스</t>
  </si>
  <si>
    <t>060570</t>
  </si>
  <si>
    <t>드림어스컴퍼니</t>
  </si>
  <si>
    <t>217620</t>
  </si>
  <si>
    <t>디딤</t>
  </si>
  <si>
    <t>숙박·음식</t>
  </si>
  <si>
    <t>187870</t>
  </si>
  <si>
    <t>디바이스이엔지</t>
  </si>
  <si>
    <t>066670</t>
  </si>
  <si>
    <t>디스플레이텍</t>
  </si>
  <si>
    <t>110990</t>
  </si>
  <si>
    <t>디아이티</t>
  </si>
  <si>
    <t>263690</t>
  </si>
  <si>
    <t>디알젬</t>
  </si>
  <si>
    <t>214680</t>
  </si>
  <si>
    <t>263720</t>
  </si>
  <si>
    <t>디앤씨미디어</t>
  </si>
  <si>
    <t>109740</t>
  </si>
  <si>
    <t>디에스케이</t>
  </si>
  <si>
    <t>033430</t>
  </si>
  <si>
    <t>디에스티</t>
  </si>
  <si>
    <t>131030</t>
  </si>
  <si>
    <t>디에이치피코리아</t>
  </si>
  <si>
    <t>196490</t>
  </si>
  <si>
    <t>디에이테크놀로지</t>
  </si>
  <si>
    <t>066900</t>
  </si>
  <si>
    <t>디에이피</t>
  </si>
  <si>
    <t>127120</t>
  </si>
  <si>
    <t>디엔에이링크</t>
  </si>
  <si>
    <t>092070</t>
  </si>
  <si>
    <t>디엔에프</t>
  </si>
  <si>
    <t>134580</t>
  </si>
  <si>
    <t>디엠티</t>
  </si>
  <si>
    <t>039840</t>
  </si>
  <si>
    <t>디오</t>
  </si>
  <si>
    <t>196450</t>
  </si>
  <si>
    <t>104460</t>
  </si>
  <si>
    <t>디와이피엔에프</t>
  </si>
  <si>
    <t>079810</t>
  </si>
  <si>
    <t>디이엔티</t>
  </si>
  <si>
    <t>227100</t>
  </si>
  <si>
    <t>디자인</t>
  </si>
  <si>
    <t>113810</t>
  </si>
  <si>
    <t>디젠스</t>
  </si>
  <si>
    <t>043360</t>
  </si>
  <si>
    <t>디지아이</t>
  </si>
  <si>
    <t>197140</t>
  </si>
  <si>
    <t>디지캡</t>
  </si>
  <si>
    <t>106520</t>
  </si>
  <si>
    <t>068930</t>
  </si>
  <si>
    <t>디지털대성</t>
  </si>
  <si>
    <t>033130</t>
  </si>
  <si>
    <t>디지틀조선</t>
  </si>
  <si>
    <t>105740</t>
  </si>
  <si>
    <t>디케이락</t>
  </si>
  <si>
    <t>263020</t>
  </si>
  <si>
    <t>디케이앤디</t>
  </si>
  <si>
    <t>290550</t>
  </si>
  <si>
    <t>디케이티</t>
  </si>
  <si>
    <t>187220</t>
  </si>
  <si>
    <t>디티앤씨</t>
  </si>
  <si>
    <t>131180</t>
  </si>
  <si>
    <t>딜리</t>
  </si>
  <si>
    <t>317120</t>
  </si>
  <si>
    <t>라닉스</t>
  </si>
  <si>
    <t>042510</t>
  </si>
  <si>
    <t>라온시큐어</t>
  </si>
  <si>
    <t>300120</t>
  </si>
  <si>
    <t>라온피플</t>
  </si>
  <si>
    <t>036170</t>
  </si>
  <si>
    <t>라이브파이낸셜</t>
  </si>
  <si>
    <t>050120</t>
  </si>
  <si>
    <t>라이브플렉스</t>
  </si>
  <si>
    <t>171120</t>
  </si>
  <si>
    <t>라이온켐텍</t>
  </si>
  <si>
    <t>069540</t>
  </si>
  <si>
    <t>라이트론</t>
  </si>
  <si>
    <t>214260</t>
  </si>
  <si>
    <t>라파스</t>
  </si>
  <si>
    <t>171010</t>
  </si>
  <si>
    <t>램테크놀러지</t>
  </si>
  <si>
    <t>084650</t>
  </si>
  <si>
    <t>랩지노믹스</t>
  </si>
  <si>
    <t>217500</t>
  </si>
  <si>
    <t>러셀</t>
  </si>
  <si>
    <t>033600</t>
  </si>
  <si>
    <t>럭슬</t>
  </si>
  <si>
    <t>141080</t>
  </si>
  <si>
    <t>레고켐바이오</t>
  </si>
  <si>
    <t>060300</t>
  </si>
  <si>
    <t>레드로버</t>
  </si>
  <si>
    <t>038390</t>
  </si>
  <si>
    <t>레드캡투어</t>
  </si>
  <si>
    <t>294140</t>
  </si>
  <si>
    <t>레몬</t>
  </si>
  <si>
    <t>228670</t>
  </si>
  <si>
    <t>레이</t>
  </si>
  <si>
    <t>228850</t>
  </si>
  <si>
    <t>281740</t>
  </si>
  <si>
    <t>레이크머티리얼즈</t>
  </si>
  <si>
    <t>215100</t>
  </si>
  <si>
    <t>로보로보</t>
  </si>
  <si>
    <t>090360</t>
  </si>
  <si>
    <t>로보스타</t>
  </si>
  <si>
    <t>108490</t>
  </si>
  <si>
    <t>로보티즈</t>
  </si>
  <si>
    <t>900260</t>
  </si>
  <si>
    <t>로스웰</t>
  </si>
  <si>
    <t>067730</t>
  </si>
  <si>
    <t>로지시스</t>
  </si>
  <si>
    <t>071280</t>
  </si>
  <si>
    <t>로체시스템즈</t>
  </si>
  <si>
    <t>038060</t>
  </si>
  <si>
    <t>루멘스</t>
  </si>
  <si>
    <t>085370</t>
  </si>
  <si>
    <t>08537M</t>
  </si>
  <si>
    <t>루트로닉3우C</t>
  </si>
  <si>
    <t>060240</t>
  </si>
  <si>
    <t>룽투코리아</t>
  </si>
  <si>
    <t>058470</t>
  </si>
  <si>
    <t>리노공업</t>
  </si>
  <si>
    <t>039980</t>
  </si>
  <si>
    <t>리노스</t>
  </si>
  <si>
    <t>019570</t>
  </si>
  <si>
    <t>리더스 기술투자</t>
  </si>
  <si>
    <t>016100</t>
  </si>
  <si>
    <t>리더스코스메틱</t>
  </si>
  <si>
    <t>012700</t>
  </si>
  <si>
    <t>리드코프</t>
  </si>
  <si>
    <t>302550</t>
  </si>
  <si>
    <t>리메드</t>
  </si>
  <si>
    <t>029480</t>
  </si>
  <si>
    <t>릭스솔루션</t>
  </si>
  <si>
    <t>277070</t>
  </si>
  <si>
    <t>린드먼아시아</t>
  </si>
  <si>
    <t>042500</t>
  </si>
  <si>
    <t>링네트</t>
  </si>
  <si>
    <t>219420</t>
  </si>
  <si>
    <t>링크제니시스</t>
  </si>
  <si>
    <t>195500</t>
  </si>
  <si>
    <t>마니커에프앤지</t>
  </si>
  <si>
    <t>222810</t>
  </si>
  <si>
    <t>마이더스AI</t>
  </si>
  <si>
    <t>305090</t>
  </si>
  <si>
    <t>098120</t>
  </si>
  <si>
    <t>마이크로컨텍솔</t>
  </si>
  <si>
    <t>147760</t>
  </si>
  <si>
    <t>038290</t>
  </si>
  <si>
    <t>마크로젠</t>
  </si>
  <si>
    <t>267980</t>
  </si>
  <si>
    <t>매일유업</t>
  </si>
  <si>
    <t>005990</t>
  </si>
  <si>
    <t>매일홀딩스</t>
  </si>
  <si>
    <t>127160</t>
  </si>
  <si>
    <t>매직마이크로</t>
  </si>
  <si>
    <t>093520</t>
  </si>
  <si>
    <t>매커스</t>
  </si>
  <si>
    <t>141070</t>
  </si>
  <si>
    <t>맥스로텍</t>
  </si>
  <si>
    <t>100590</t>
  </si>
  <si>
    <t>머큐리</t>
  </si>
  <si>
    <t>067280</t>
  </si>
  <si>
    <t>멀티캠퍼스</t>
  </si>
  <si>
    <t>072870</t>
  </si>
  <si>
    <t>메가스터디</t>
  </si>
  <si>
    <t>215200</t>
  </si>
  <si>
    <t>메가스터디교육</t>
  </si>
  <si>
    <t>133750</t>
  </si>
  <si>
    <t>메가엠디</t>
  </si>
  <si>
    <t>235980</t>
  </si>
  <si>
    <t>메드팩토</t>
  </si>
  <si>
    <t>041920</t>
  </si>
  <si>
    <t>메디아나</t>
  </si>
  <si>
    <t>014100</t>
  </si>
  <si>
    <t>메디앙스</t>
  </si>
  <si>
    <t>054180</t>
  </si>
  <si>
    <t>메디콕스</t>
  </si>
  <si>
    <t>086900</t>
  </si>
  <si>
    <t>메디톡스</t>
  </si>
  <si>
    <t>078160</t>
  </si>
  <si>
    <t>메디포스트</t>
  </si>
  <si>
    <t>065650</t>
  </si>
  <si>
    <t>메디프론</t>
  </si>
  <si>
    <t>021880</t>
  </si>
  <si>
    <t>메이슨캐피탈</t>
  </si>
  <si>
    <t>140410</t>
  </si>
  <si>
    <t>메지온</t>
  </si>
  <si>
    <t>241770</t>
  </si>
  <si>
    <t>메카로</t>
  </si>
  <si>
    <t>059210</t>
  </si>
  <si>
    <t>메타바이오메드</t>
  </si>
  <si>
    <t>327260</t>
  </si>
  <si>
    <t>메탈라이프</t>
  </si>
  <si>
    <t>058110</t>
  </si>
  <si>
    <t>멕아이씨에스</t>
  </si>
  <si>
    <t>096640</t>
  </si>
  <si>
    <t>멜파스</t>
  </si>
  <si>
    <t>257370</t>
  </si>
  <si>
    <t>명성티엔에스</t>
  </si>
  <si>
    <t>080420</t>
  </si>
  <si>
    <t>모다이노칩</t>
  </si>
  <si>
    <t>080160</t>
  </si>
  <si>
    <t>모두투어</t>
  </si>
  <si>
    <t>100030</t>
  </si>
  <si>
    <t>모바일리더</t>
  </si>
  <si>
    <t>087260</t>
  </si>
  <si>
    <t>모바일어플라이언스</t>
  </si>
  <si>
    <t>101330</t>
  </si>
  <si>
    <t>모베이스</t>
  </si>
  <si>
    <t>012860</t>
  </si>
  <si>
    <t>모베이스전자</t>
  </si>
  <si>
    <t>250060</t>
  </si>
  <si>
    <t>모비스</t>
  </si>
  <si>
    <t>033200</t>
  </si>
  <si>
    <t>모아텍</t>
  </si>
  <si>
    <t>118990</t>
  </si>
  <si>
    <t>모트렉스</t>
  </si>
  <si>
    <t>006920</t>
  </si>
  <si>
    <t>모헨즈</t>
  </si>
  <si>
    <t>001810</t>
  </si>
  <si>
    <t>무림SP</t>
  </si>
  <si>
    <t>279600</t>
  </si>
  <si>
    <t>미디어젠</t>
  </si>
  <si>
    <t>028040</t>
  </si>
  <si>
    <t>미래SCI</t>
  </si>
  <si>
    <t>095500</t>
  </si>
  <si>
    <t>미래나노텍</t>
  </si>
  <si>
    <t>218150</t>
  </si>
  <si>
    <t>미래생명자원</t>
  </si>
  <si>
    <t>353490</t>
  </si>
  <si>
    <t>미래에셋대우스팩 5호</t>
  </si>
  <si>
    <t>328380</t>
  </si>
  <si>
    <t>미래에셋대우스팩3호</t>
  </si>
  <si>
    <t>333430</t>
  </si>
  <si>
    <t>미래에셋대우스팩4호</t>
  </si>
  <si>
    <t>100790</t>
  </si>
  <si>
    <t>미래에셋벤처투자</t>
  </si>
  <si>
    <t>049950</t>
  </si>
  <si>
    <t>미래컴퍼니</t>
  </si>
  <si>
    <t>213090</t>
  </si>
  <si>
    <t>미래테크놀로지</t>
  </si>
  <si>
    <t>207760</t>
  </si>
  <si>
    <t>미스터블루</t>
  </si>
  <si>
    <t>059090</t>
  </si>
  <si>
    <t>미코</t>
  </si>
  <si>
    <t>214610</t>
  </si>
  <si>
    <t>201490</t>
  </si>
  <si>
    <t>미투온</t>
  </si>
  <si>
    <t>950190</t>
  </si>
  <si>
    <t>미투젠</t>
  </si>
  <si>
    <t>214180</t>
  </si>
  <si>
    <t>민앤지</t>
  </si>
  <si>
    <t>206640</t>
  </si>
  <si>
    <t>바디텍메드</t>
  </si>
  <si>
    <t>018700</t>
  </si>
  <si>
    <t>바른손</t>
  </si>
  <si>
    <t>035620</t>
  </si>
  <si>
    <t>바른손이앤에이</t>
  </si>
  <si>
    <t>064520</t>
  </si>
  <si>
    <t>바른전자</t>
  </si>
  <si>
    <t>053030</t>
  </si>
  <si>
    <t>바이넥스</t>
  </si>
  <si>
    <t>301300</t>
  </si>
  <si>
    <t>바이브컴퍼니</t>
  </si>
  <si>
    <t>064550</t>
  </si>
  <si>
    <t>바이오니아</t>
  </si>
  <si>
    <t>208710</t>
  </si>
  <si>
    <t>바이오로그디바이스</t>
  </si>
  <si>
    <t>142760</t>
  </si>
  <si>
    <t>바이오리더스</t>
  </si>
  <si>
    <t>086820</t>
  </si>
  <si>
    <t>바이오솔루션</t>
  </si>
  <si>
    <t>038460</t>
  </si>
  <si>
    <t>바이오스마트</t>
  </si>
  <si>
    <t>086040</t>
  </si>
  <si>
    <t>바이오톡스텍</t>
  </si>
  <si>
    <t>032980</t>
  </si>
  <si>
    <t>바이온</t>
  </si>
  <si>
    <t>043150</t>
  </si>
  <si>
    <t>바텍</t>
  </si>
  <si>
    <t>323990</t>
  </si>
  <si>
    <t>박셀바이오</t>
  </si>
  <si>
    <t>267790</t>
  </si>
  <si>
    <t>배럴</t>
  </si>
  <si>
    <t>046310</t>
  </si>
  <si>
    <t>백금T&amp;A</t>
  </si>
  <si>
    <t>036620</t>
  </si>
  <si>
    <t>버추얼텍</t>
  </si>
  <si>
    <t>066410</t>
  </si>
  <si>
    <t>버킷스튜디오</t>
  </si>
  <si>
    <t>206400</t>
  </si>
  <si>
    <t>베노홀딩스</t>
  </si>
  <si>
    <t>019010</t>
  </si>
  <si>
    <t>베뉴지</t>
  </si>
  <si>
    <t>177350</t>
  </si>
  <si>
    <t>베셀</t>
  </si>
  <si>
    <t>299910</t>
  </si>
  <si>
    <t>베스파</t>
  </si>
  <si>
    <t>225530</t>
  </si>
  <si>
    <t>보광산업</t>
  </si>
  <si>
    <t>250000</t>
  </si>
  <si>
    <t>보라티알</t>
  </si>
  <si>
    <t>006910</t>
  </si>
  <si>
    <t>보성파워텍</t>
  </si>
  <si>
    <t>226340</t>
  </si>
  <si>
    <t>본느</t>
  </si>
  <si>
    <t>014470</t>
  </si>
  <si>
    <t>부방</t>
  </si>
  <si>
    <t>008470</t>
  </si>
  <si>
    <t>부스타</t>
  </si>
  <si>
    <t>100120</t>
  </si>
  <si>
    <t>337930</t>
  </si>
  <si>
    <t>브랜드엑스코퍼레이션</t>
  </si>
  <si>
    <t>066980</t>
  </si>
  <si>
    <t>브레인콘텐츠</t>
  </si>
  <si>
    <t>064480</t>
  </si>
  <si>
    <t>브리지텍</t>
  </si>
  <si>
    <t>288330</t>
  </si>
  <si>
    <t>브릿지바이오테라퓨틱스</t>
  </si>
  <si>
    <t>251630</t>
  </si>
  <si>
    <t>브이원텍</t>
  </si>
  <si>
    <t>018290</t>
  </si>
  <si>
    <t>브이티지엠피</t>
  </si>
  <si>
    <t>263920</t>
  </si>
  <si>
    <t>블러썸엠앤씨</t>
  </si>
  <si>
    <t>033560</t>
  </si>
  <si>
    <t>블루콤</t>
  </si>
  <si>
    <t>126340</t>
  </si>
  <si>
    <t>비나텍</t>
  </si>
  <si>
    <t>121800</t>
  </si>
  <si>
    <t>비덴트</t>
  </si>
  <si>
    <t>148140</t>
  </si>
  <si>
    <t>비디아이</t>
  </si>
  <si>
    <t>082800</t>
  </si>
  <si>
    <t>비보존 헬스케어</t>
  </si>
  <si>
    <t>318410</t>
  </si>
  <si>
    <t>비비씨</t>
  </si>
  <si>
    <t>200780</t>
  </si>
  <si>
    <t>비씨월드제약</t>
  </si>
  <si>
    <t>141000</t>
  </si>
  <si>
    <t>비아트론</t>
  </si>
  <si>
    <t>090460</t>
  </si>
  <si>
    <t>비에이치</t>
  </si>
  <si>
    <t>083650</t>
  </si>
  <si>
    <t>비에이치아이</t>
  </si>
  <si>
    <t>086670</t>
  </si>
  <si>
    <t>비엠티</t>
  </si>
  <si>
    <t>335890</t>
  </si>
  <si>
    <t>비올</t>
  </si>
  <si>
    <t>138580</t>
  </si>
  <si>
    <t>비즈니스온</t>
  </si>
  <si>
    <t>082920</t>
  </si>
  <si>
    <t>비츠로셀</t>
  </si>
  <si>
    <t>054220</t>
  </si>
  <si>
    <t>비츠로시스</t>
  </si>
  <si>
    <t>042370</t>
  </si>
  <si>
    <t>비츠로테크</t>
  </si>
  <si>
    <t>032850</t>
  </si>
  <si>
    <t>비트컴퓨터</t>
  </si>
  <si>
    <t>238200</t>
  </si>
  <si>
    <t>비피도</t>
  </si>
  <si>
    <t>093190</t>
  </si>
  <si>
    <t>빅솔론</t>
  </si>
  <si>
    <t>065450</t>
  </si>
  <si>
    <t>072950</t>
  </si>
  <si>
    <t>빛샘전자</t>
  </si>
  <si>
    <t>143240</t>
  </si>
  <si>
    <t>사람인에이치알</t>
  </si>
  <si>
    <t>100090</t>
  </si>
  <si>
    <t>삼강엠앤티</t>
  </si>
  <si>
    <t>122350</t>
  </si>
  <si>
    <t>삼기</t>
  </si>
  <si>
    <t>014970</t>
  </si>
  <si>
    <t>삼륭물산</t>
  </si>
  <si>
    <t>018310</t>
  </si>
  <si>
    <t>삼목에스폼</t>
  </si>
  <si>
    <t>053700</t>
  </si>
  <si>
    <t>삼보모터스</t>
  </si>
  <si>
    <t>009620</t>
  </si>
  <si>
    <t>삼보산업</t>
  </si>
  <si>
    <t>023600</t>
  </si>
  <si>
    <t>삼보판지</t>
  </si>
  <si>
    <t>111870</t>
  </si>
  <si>
    <t>삼본전자</t>
  </si>
  <si>
    <t>291230</t>
  </si>
  <si>
    <t>삼성스팩2호</t>
  </si>
  <si>
    <t>009300</t>
  </si>
  <si>
    <t>삼아제약</t>
  </si>
  <si>
    <t>225190</t>
  </si>
  <si>
    <t>054540</t>
  </si>
  <si>
    <t>삼영엠텍</t>
  </si>
  <si>
    <t>065570</t>
  </si>
  <si>
    <t>삼영이엔씨</t>
  </si>
  <si>
    <t>032280</t>
  </si>
  <si>
    <t>삼일</t>
  </si>
  <si>
    <t>002290</t>
  </si>
  <si>
    <t>삼일기업공사</t>
  </si>
  <si>
    <t>037460</t>
  </si>
  <si>
    <t>삼지전자</t>
  </si>
  <si>
    <t>032750</t>
  </si>
  <si>
    <t>삼진</t>
  </si>
  <si>
    <t>054090</t>
  </si>
  <si>
    <t>삼진엘앤디</t>
  </si>
  <si>
    <t>000250</t>
  </si>
  <si>
    <t>삼천당제약</t>
  </si>
  <si>
    <t>024950</t>
  </si>
  <si>
    <t>삼천리자전거</t>
  </si>
  <si>
    <t>038500</t>
  </si>
  <si>
    <t>삼표시멘트</t>
  </si>
  <si>
    <t>017480</t>
  </si>
  <si>
    <t>삼현철강</t>
  </si>
  <si>
    <t>046390</t>
  </si>
  <si>
    <t>삼화네트웍스</t>
  </si>
  <si>
    <t>027580</t>
  </si>
  <si>
    <t>상보</t>
  </si>
  <si>
    <t>038540</t>
  </si>
  <si>
    <t>상상인</t>
  </si>
  <si>
    <t>307870</t>
  </si>
  <si>
    <t>상상인이안1호스팩</t>
  </si>
  <si>
    <t>329560</t>
  </si>
  <si>
    <t>상상인이안제2호스팩</t>
  </si>
  <si>
    <t>101000</t>
  </si>
  <si>
    <t>상상인인더스트리</t>
  </si>
  <si>
    <t>091580</t>
  </si>
  <si>
    <t>상신이디피</t>
  </si>
  <si>
    <t>263810</t>
  </si>
  <si>
    <t>상신전자</t>
  </si>
  <si>
    <t>089980</t>
  </si>
  <si>
    <t>상아프론테크</t>
  </si>
  <si>
    <t>042940</t>
  </si>
  <si>
    <t>상지카일룸</t>
  </si>
  <si>
    <t>042600</t>
  </si>
  <si>
    <t>새로닉스</t>
  </si>
  <si>
    <t>263540</t>
  </si>
  <si>
    <t>샘코</t>
  </si>
  <si>
    <t>294630</t>
  </si>
  <si>
    <t>서남</t>
  </si>
  <si>
    <t>038070</t>
  </si>
  <si>
    <t>서린바이오</t>
  </si>
  <si>
    <t>006730</t>
  </si>
  <si>
    <t>서부T&amp;D</t>
  </si>
  <si>
    <t>079650</t>
  </si>
  <si>
    <t>서산</t>
  </si>
  <si>
    <t>100660</t>
  </si>
  <si>
    <t>서암기계공업</t>
  </si>
  <si>
    <t>019770</t>
  </si>
  <si>
    <t>서연탑메탈</t>
  </si>
  <si>
    <t>043710</t>
  </si>
  <si>
    <t>서울리거</t>
  </si>
  <si>
    <t>092190</t>
  </si>
  <si>
    <t>서울바이오시스</t>
  </si>
  <si>
    <t>046890</t>
  </si>
  <si>
    <t>서울반도체</t>
  </si>
  <si>
    <t>063170</t>
  </si>
  <si>
    <t>서울옥션</t>
  </si>
  <si>
    <t>027040</t>
  </si>
  <si>
    <t>서울전자통신</t>
  </si>
  <si>
    <t>018680</t>
  </si>
  <si>
    <t>서울제약</t>
  </si>
  <si>
    <t>093920</t>
  </si>
  <si>
    <t>서원인텍</t>
  </si>
  <si>
    <t>189860</t>
  </si>
  <si>
    <t>서전기전</t>
  </si>
  <si>
    <t>178320</t>
  </si>
  <si>
    <t>서진시스템</t>
  </si>
  <si>
    <t>122690</t>
  </si>
  <si>
    <t>서진오토모티브</t>
  </si>
  <si>
    <t>140070</t>
  </si>
  <si>
    <t>서플러스글로벌</t>
  </si>
  <si>
    <t>011370</t>
  </si>
  <si>
    <t>서한</t>
  </si>
  <si>
    <t>065710</t>
  </si>
  <si>
    <t>서호전기</t>
  </si>
  <si>
    <t>035890</t>
  </si>
  <si>
    <t>서희건설</t>
  </si>
  <si>
    <t>357550</t>
  </si>
  <si>
    <t>석경에이티</t>
  </si>
  <si>
    <t>003100</t>
  </si>
  <si>
    <t>선광</t>
  </si>
  <si>
    <t>123420</t>
  </si>
  <si>
    <t>선데이토즈</t>
  </si>
  <si>
    <t>171090</t>
  </si>
  <si>
    <t>선익시스템</t>
  </si>
  <si>
    <t>014620</t>
  </si>
  <si>
    <t>성광벤드</t>
  </si>
  <si>
    <t>037350</t>
  </si>
  <si>
    <t>성도이엔지</t>
  </si>
  <si>
    <t>081580</t>
  </si>
  <si>
    <t>성우전자</t>
  </si>
  <si>
    <t>045300</t>
  </si>
  <si>
    <t>성우테크론</t>
  </si>
  <si>
    <t>015750</t>
  </si>
  <si>
    <t>성우하이텍</t>
  </si>
  <si>
    <t>080470</t>
  </si>
  <si>
    <t>성창오토텍</t>
  </si>
  <si>
    <t>043260</t>
  </si>
  <si>
    <t>성호전자</t>
  </si>
  <si>
    <t>148150</t>
  </si>
  <si>
    <t>세경하이테크</t>
  </si>
  <si>
    <t>053060</t>
  </si>
  <si>
    <t>세동</t>
  </si>
  <si>
    <t>017510</t>
  </si>
  <si>
    <t>세명전기</t>
  </si>
  <si>
    <t>214310</t>
  </si>
  <si>
    <t>세미콘라이트</t>
  </si>
  <si>
    <t>011560</t>
  </si>
  <si>
    <t>세보엠이씨</t>
  </si>
  <si>
    <t>100700</t>
  </si>
  <si>
    <t>세운메디칼</t>
  </si>
  <si>
    <t>234100</t>
  </si>
  <si>
    <t>세원</t>
  </si>
  <si>
    <t>024830</t>
  </si>
  <si>
    <t>세원물산</t>
  </si>
  <si>
    <t>258830</t>
  </si>
  <si>
    <t>036630</t>
  </si>
  <si>
    <t>세종텔레콤</t>
  </si>
  <si>
    <t>039310</t>
  </si>
  <si>
    <t>세중</t>
  </si>
  <si>
    <t>067770</t>
  </si>
  <si>
    <t>세진티에스</t>
  </si>
  <si>
    <t>053450</t>
  </si>
  <si>
    <t>234340</t>
  </si>
  <si>
    <t>세틀뱅크</t>
  </si>
  <si>
    <t>252500</t>
  </si>
  <si>
    <t>세화피앤씨</t>
  </si>
  <si>
    <t>347000</t>
  </si>
  <si>
    <t>센코</t>
  </si>
  <si>
    <t>051980</t>
  </si>
  <si>
    <t>센트럴바이오</t>
  </si>
  <si>
    <t>331920</t>
  </si>
  <si>
    <t>셀레믹스</t>
  </si>
  <si>
    <t>049180</t>
  </si>
  <si>
    <t>셀루메드</t>
  </si>
  <si>
    <t>299660</t>
  </si>
  <si>
    <t>셀리드</t>
  </si>
  <si>
    <t>268600</t>
  </si>
  <si>
    <t>셀리버리</t>
  </si>
  <si>
    <t>108860</t>
  </si>
  <si>
    <t>셀바스AI</t>
  </si>
  <si>
    <t>208370</t>
  </si>
  <si>
    <t>068760</t>
  </si>
  <si>
    <t>셀트리온제약</t>
  </si>
  <si>
    <t>091990</t>
  </si>
  <si>
    <t>셀트리온헬스케어</t>
  </si>
  <si>
    <t>290690</t>
  </si>
  <si>
    <t>소룩스</t>
  </si>
  <si>
    <t>053110</t>
  </si>
  <si>
    <t>소리바다</t>
  </si>
  <si>
    <t>950200</t>
  </si>
  <si>
    <t>소마젠(Reg.S)</t>
  </si>
  <si>
    <t>032680</t>
  </si>
  <si>
    <t>소프트센</t>
  </si>
  <si>
    <t>032685</t>
  </si>
  <si>
    <t>소프트센우</t>
  </si>
  <si>
    <t>258790</t>
  </si>
  <si>
    <t>소프트캠프</t>
  </si>
  <si>
    <t>066910</t>
  </si>
  <si>
    <t>손오공</t>
  </si>
  <si>
    <t>043100</t>
  </si>
  <si>
    <t>154040</t>
  </si>
  <si>
    <t>솔루에타</t>
  </si>
  <si>
    <t>035610</t>
  </si>
  <si>
    <t>솔본</t>
  </si>
  <si>
    <t>357780</t>
  </si>
  <si>
    <t>솔브레인</t>
  </si>
  <si>
    <t>036830</t>
  </si>
  <si>
    <t>솔브레인홀딩스</t>
  </si>
  <si>
    <t>304100</t>
  </si>
  <si>
    <t>솔트룩스</t>
  </si>
  <si>
    <t>230980</t>
  </si>
  <si>
    <t>솔트웍스</t>
  </si>
  <si>
    <t>086980</t>
  </si>
  <si>
    <t>쇼박스</t>
  </si>
  <si>
    <t>050960</t>
  </si>
  <si>
    <t>수산아이앤티</t>
  </si>
  <si>
    <t>084180</t>
  </si>
  <si>
    <t>수성</t>
  </si>
  <si>
    <t>253840</t>
  </si>
  <si>
    <t>058530</t>
  </si>
  <si>
    <t>슈펙스비앤피</t>
  </si>
  <si>
    <t>236200</t>
  </si>
  <si>
    <t>슈프리마</t>
  </si>
  <si>
    <t>317770</t>
  </si>
  <si>
    <t>슈프리마아이디</t>
  </si>
  <si>
    <t>094840</t>
  </si>
  <si>
    <t>슈프리마에이치큐</t>
  </si>
  <si>
    <t>192440</t>
  </si>
  <si>
    <t>슈피겐코리아</t>
  </si>
  <si>
    <t>099440</t>
  </si>
  <si>
    <t>스맥</t>
  </si>
  <si>
    <t>033790</t>
  </si>
  <si>
    <t>스카이문스테크놀로지</t>
  </si>
  <si>
    <t>131100</t>
  </si>
  <si>
    <t>스카이이앤엠</t>
  </si>
  <si>
    <t>159910</t>
  </si>
  <si>
    <t>스킨앤스킨</t>
  </si>
  <si>
    <t>158310</t>
  </si>
  <si>
    <t>스타모빌리티</t>
  </si>
  <si>
    <t>115570</t>
  </si>
  <si>
    <t>스타플렉스</t>
  </si>
  <si>
    <t>253450</t>
  </si>
  <si>
    <t>스튜디오드래곤</t>
  </si>
  <si>
    <t>204630</t>
  </si>
  <si>
    <t>스튜디오산타클로스</t>
  </si>
  <si>
    <t>013810</t>
  </si>
  <si>
    <t>스페코</t>
  </si>
  <si>
    <t>049830</t>
  </si>
  <si>
    <t>승일</t>
  </si>
  <si>
    <t>020710</t>
  </si>
  <si>
    <t>시공테크</t>
  </si>
  <si>
    <t>033170</t>
  </si>
  <si>
    <t>시그네틱스</t>
  </si>
  <si>
    <t>048870</t>
  </si>
  <si>
    <t>시너지이노베이션</t>
  </si>
  <si>
    <t>025320</t>
  </si>
  <si>
    <t>시노펙스</t>
  </si>
  <si>
    <t>269620</t>
  </si>
  <si>
    <t>131090</t>
  </si>
  <si>
    <t>시큐브</t>
  </si>
  <si>
    <t>290520</t>
  </si>
  <si>
    <t>신도기연</t>
  </si>
  <si>
    <t>001000</t>
  </si>
  <si>
    <t>신라섬유</t>
  </si>
  <si>
    <t>025870</t>
  </si>
  <si>
    <t>신라에스지</t>
  </si>
  <si>
    <t>215600</t>
  </si>
  <si>
    <t>신라젠</t>
  </si>
  <si>
    <t>065350</t>
  </si>
  <si>
    <t>신성델타테크</t>
  </si>
  <si>
    <t>002800</t>
  </si>
  <si>
    <t>신신제약</t>
  </si>
  <si>
    <t>323280</t>
  </si>
  <si>
    <t>신영스팩5호</t>
  </si>
  <si>
    <t>344050</t>
  </si>
  <si>
    <t>신영스팩6호</t>
  </si>
  <si>
    <t>017000</t>
  </si>
  <si>
    <t>신원종합개발</t>
  </si>
  <si>
    <t>012790</t>
  </si>
  <si>
    <t>신일제약</t>
  </si>
  <si>
    <t>138070</t>
  </si>
  <si>
    <t>신진에스엠</t>
  </si>
  <si>
    <t>226330</t>
  </si>
  <si>
    <t>신테카바이오</t>
  </si>
  <si>
    <t>333050</t>
  </si>
  <si>
    <t>신한제6호스팩</t>
  </si>
  <si>
    <t>056700</t>
  </si>
  <si>
    <t>신화인터텍</t>
  </si>
  <si>
    <t>187270</t>
  </si>
  <si>
    <t>신화콘텍</t>
  </si>
  <si>
    <t>243840</t>
  </si>
  <si>
    <t>신흥에스이씨</t>
  </si>
  <si>
    <t>108320</t>
  </si>
  <si>
    <t>실리콘웍스</t>
  </si>
  <si>
    <t>222800</t>
  </si>
  <si>
    <t>심텍</t>
  </si>
  <si>
    <t>036710</t>
  </si>
  <si>
    <t>심텍홀딩스</t>
  </si>
  <si>
    <t>160980</t>
  </si>
  <si>
    <t>싸이맥스</t>
  </si>
  <si>
    <t>217330</t>
  </si>
  <si>
    <t>싸이토젠</t>
  </si>
  <si>
    <t>010280</t>
  </si>
  <si>
    <t>쌍용정보통신</t>
  </si>
  <si>
    <t>208640</t>
  </si>
  <si>
    <t>썸에이지</t>
  </si>
  <si>
    <t>222420</t>
  </si>
  <si>
    <t>쎄노텍</t>
  </si>
  <si>
    <t>037760</t>
  </si>
  <si>
    <t>쎄니트</t>
  </si>
  <si>
    <t>136510</t>
  </si>
  <si>
    <t>쎄미시스코</t>
  </si>
  <si>
    <t>099320</t>
  </si>
  <si>
    <t>쎄트렉아이</t>
  </si>
  <si>
    <t>049960</t>
  </si>
  <si>
    <t>쎌바이오텍</t>
  </si>
  <si>
    <t>050890</t>
  </si>
  <si>
    <t>쏠리드</t>
  </si>
  <si>
    <t>066790</t>
  </si>
  <si>
    <t>씨씨에스</t>
  </si>
  <si>
    <t>222080</t>
  </si>
  <si>
    <t>씨아이에스</t>
  </si>
  <si>
    <t>264660</t>
  </si>
  <si>
    <t>씨앤지하이테크</t>
  </si>
  <si>
    <t>297090</t>
  </si>
  <si>
    <t>씨에스베어링</t>
  </si>
  <si>
    <t>115530</t>
  </si>
  <si>
    <t>씨엔플러스</t>
  </si>
  <si>
    <t>225330</t>
  </si>
  <si>
    <t>씨엠에스에듀</t>
  </si>
  <si>
    <t>115480</t>
  </si>
  <si>
    <t>씨유메디칼</t>
  </si>
  <si>
    <t>096530</t>
  </si>
  <si>
    <t>씨젠</t>
  </si>
  <si>
    <t>900120</t>
  </si>
  <si>
    <t>씨케이에이치</t>
  </si>
  <si>
    <t>101240</t>
  </si>
  <si>
    <t>씨큐브</t>
  </si>
  <si>
    <t>060590</t>
  </si>
  <si>
    <t>씨티씨바이오</t>
  </si>
  <si>
    <t>260930</t>
  </si>
  <si>
    <t>씨티케이코스메틱스</t>
  </si>
  <si>
    <t>013990</t>
  </si>
  <si>
    <t>아가방컴퍼니</t>
  </si>
  <si>
    <t>123860</t>
  </si>
  <si>
    <t>아나패스</t>
  </si>
  <si>
    <t>025980</t>
  </si>
  <si>
    <t>아난티</t>
  </si>
  <si>
    <t>050320</t>
  </si>
  <si>
    <t>아래스</t>
  </si>
  <si>
    <t>058220</t>
  </si>
  <si>
    <t>아리온</t>
  </si>
  <si>
    <t>125210</t>
  </si>
  <si>
    <t>아모그린텍</t>
  </si>
  <si>
    <t>052710</t>
  </si>
  <si>
    <t>아모텍</t>
  </si>
  <si>
    <t>074430</t>
  </si>
  <si>
    <t>아미노로직스</t>
  </si>
  <si>
    <t>092040</t>
  </si>
  <si>
    <t>아미코젠</t>
  </si>
  <si>
    <t>083930</t>
  </si>
  <si>
    <t>아바코</t>
  </si>
  <si>
    <t>149950</t>
  </si>
  <si>
    <t>아바텍</t>
  </si>
  <si>
    <t>036010</t>
  </si>
  <si>
    <t>아비코전자</t>
  </si>
  <si>
    <t>050860</t>
  </si>
  <si>
    <t>아세아텍</t>
  </si>
  <si>
    <t>246720</t>
  </si>
  <si>
    <t>아스타</t>
  </si>
  <si>
    <t>067390</t>
  </si>
  <si>
    <t>아스트</t>
  </si>
  <si>
    <t>127710</t>
  </si>
  <si>
    <t>아시아경제</t>
  </si>
  <si>
    <t>154030</t>
  </si>
  <si>
    <t>아시아종묘</t>
  </si>
  <si>
    <t>227610</t>
  </si>
  <si>
    <t>아우딘퓨쳐스</t>
  </si>
  <si>
    <t>143160</t>
  </si>
  <si>
    <t>아이디스</t>
  </si>
  <si>
    <t>054800</t>
  </si>
  <si>
    <t>아이디스홀딩스</t>
  </si>
  <si>
    <t>332370</t>
  </si>
  <si>
    <t>아이디피</t>
  </si>
  <si>
    <t>339950</t>
  </si>
  <si>
    <t>아이비김영</t>
  </si>
  <si>
    <t>099190</t>
  </si>
  <si>
    <t>아이센스</t>
  </si>
  <si>
    <t>289010</t>
  </si>
  <si>
    <t>아이스크림에듀</t>
  </si>
  <si>
    <t>214430</t>
  </si>
  <si>
    <t>아이쓰리시스템</t>
  </si>
  <si>
    <t>040910</t>
  </si>
  <si>
    <t>아이씨디</t>
  </si>
  <si>
    <t>068940</t>
  </si>
  <si>
    <t>아이씨케이</t>
  </si>
  <si>
    <t>052860</t>
  </si>
  <si>
    <t>아이앤씨</t>
  </si>
  <si>
    <t>069920</t>
  </si>
  <si>
    <t>아이에스이커머스</t>
  </si>
  <si>
    <t>038880</t>
  </si>
  <si>
    <t>아이에이</t>
  </si>
  <si>
    <t>123010</t>
  </si>
  <si>
    <t>아이에이네트웍스</t>
  </si>
  <si>
    <t>307180</t>
  </si>
  <si>
    <t>아이엘사이언스</t>
  </si>
  <si>
    <t>101390</t>
  </si>
  <si>
    <t>아이엠</t>
  </si>
  <si>
    <t>090740</t>
  </si>
  <si>
    <t>아이엠이연이</t>
  </si>
  <si>
    <t>226350</t>
  </si>
  <si>
    <t>아이엠텍</t>
  </si>
  <si>
    <t>078860</t>
  </si>
  <si>
    <t>아이오케이</t>
  </si>
  <si>
    <t>114810</t>
  </si>
  <si>
    <t>아이원스</t>
  </si>
  <si>
    <t>031310</t>
  </si>
  <si>
    <t>아이즈비전</t>
  </si>
  <si>
    <t>185490</t>
  </si>
  <si>
    <t>아이진</t>
  </si>
  <si>
    <t>059100</t>
  </si>
  <si>
    <t>아이컴포넌트</t>
  </si>
  <si>
    <t>175250</t>
  </si>
  <si>
    <t>아이큐어</t>
  </si>
  <si>
    <t>052460</t>
  </si>
  <si>
    <t>아이크래프트</t>
  </si>
  <si>
    <t>119830</t>
  </si>
  <si>
    <t>아이텍</t>
  </si>
  <si>
    <t>052770</t>
  </si>
  <si>
    <t>아이톡시</t>
  </si>
  <si>
    <t>124500</t>
  </si>
  <si>
    <t>아이티센</t>
  </si>
  <si>
    <t>084850</t>
  </si>
  <si>
    <t>아이티엠반도체</t>
  </si>
  <si>
    <t>027360</t>
  </si>
  <si>
    <t>아주IB투자</t>
  </si>
  <si>
    <t>032080</t>
  </si>
  <si>
    <t>아즈텍WB</t>
  </si>
  <si>
    <t>013310</t>
  </si>
  <si>
    <t>아진산업</t>
  </si>
  <si>
    <t>059120</t>
  </si>
  <si>
    <t>아진엑스텍</t>
  </si>
  <si>
    <t>158430</t>
  </si>
  <si>
    <t>아톤</t>
  </si>
  <si>
    <t>067160</t>
  </si>
  <si>
    <t>아프리카TV</t>
  </si>
  <si>
    <t>001540</t>
  </si>
  <si>
    <t>안국약품</t>
  </si>
  <si>
    <t>053800</t>
  </si>
  <si>
    <t>안랩</t>
  </si>
  <si>
    <t>065660</t>
  </si>
  <si>
    <t>안트로젠</t>
  </si>
  <si>
    <t>297570</t>
  </si>
  <si>
    <t>알로이스</t>
  </si>
  <si>
    <t>260660</t>
  </si>
  <si>
    <t>알리코제약</t>
  </si>
  <si>
    <t>131370</t>
  </si>
  <si>
    <t>알서포트</t>
  </si>
  <si>
    <t>140670</t>
  </si>
  <si>
    <t>알에스오토메이션</t>
  </si>
  <si>
    <t>096610</t>
  </si>
  <si>
    <t>알에프세미</t>
  </si>
  <si>
    <t>061040</t>
  </si>
  <si>
    <t>알에프텍</t>
  </si>
  <si>
    <t>148250</t>
  </si>
  <si>
    <t>알엔투테크놀로지</t>
  </si>
  <si>
    <t>347860</t>
  </si>
  <si>
    <t>알체라</t>
  </si>
  <si>
    <t>196170</t>
  </si>
  <si>
    <t>알테오젠</t>
  </si>
  <si>
    <t>123750</t>
  </si>
  <si>
    <t>085810</t>
  </si>
  <si>
    <t>알티캐스트</t>
  </si>
  <si>
    <t>117670</t>
  </si>
  <si>
    <t>알파홀딩스</t>
  </si>
  <si>
    <t>291650</t>
  </si>
  <si>
    <t>압타머사이언스</t>
  </si>
  <si>
    <t>293780</t>
  </si>
  <si>
    <t>압타바이오</t>
  </si>
  <si>
    <t>196300</t>
  </si>
  <si>
    <t>애니젠</t>
  </si>
  <si>
    <t>310200</t>
  </si>
  <si>
    <t>애니플러스</t>
  </si>
  <si>
    <t>205500</t>
  </si>
  <si>
    <t>액션스퀘어</t>
  </si>
  <si>
    <t>052790</t>
  </si>
  <si>
    <t>액토즈소프트</t>
  </si>
  <si>
    <t>131400</t>
  </si>
  <si>
    <t>액트</t>
  </si>
  <si>
    <t>290740</t>
  </si>
  <si>
    <t>액트로</t>
  </si>
  <si>
    <t>238090</t>
  </si>
  <si>
    <t>앤디포스</t>
  </si>
  <si>
    <t>092600</t>
  </si>
  <si>
    <t>앤씨앤</t>
  </si>
  <si>
    <t>129890</t>
  </si>
  <si>
    <t>앱코</t>
  </si>
  <si>
    <t>174900</t>
  </si>
  <si>
    <t>앱클론</t>
  </si>
  <si>
    <t>255440</t>
  </si>
  <si>
    <t>야스</t>
  </si>
  <si>
    <t>030960</t>
  </si>
  <si>
    <t>양지사</t>
  </si>
  <si>
    <t>102120</t>
  </si>
  <si>
    <t>어보브반도체</t>
  </si>
  <si>
    <t>238120</t>
  </si>
  <si>
    <t>019990</t>
  </si>
  <si>
    <t>에너토크</t>
  </si>
  <si>
    <t>041440</t>
  </si>
  <si>
    <t>에버다임</t>
  </si>
  <si>
    <t>038680</t>
  </si>
  <si>
    <t>에스넷</t>
  </si>
  <si>
    <t>217480</t>
  </si>
  <si>
    <t>에스디생명공학</t>
  </si>
  <si>
    <t>121890</t>
  </si>
  <si>
    <t>에스디시스템</t>
  </si>
  <si>
    <t>097780</t>
  </si>
  <si>
    <t>에스맥</t>
  </si>
  <si>
    <t>042110</t>
  </si>
  <si>
    <t>에스씨디</t>
  </si>
  <si>
    <t>298060</t>
  </si>
  <si>
    <t>에스씨엠생명과학</t>
  </si>
  <si>
    <t>065420</t>
  </si>
  <si>
    <t>에스아이리소스</t>
  </si>
  <si>
    <t>103230</t>
  </si>
  <si>
    <t>에스앤더블류</t>
  </si>
  <si>
    <t>900080</t>
  </si>
  <si>
    <t>에스앤씨엔진그룹</t>
  </si>
  <si>
    <t>101490</t>
  </si>
  <si>
    <t>에스앤에스텍</t>
  </si>
  <si>
    <t>095910</t>
  </si>
  <si>
    <t>에스에너지</t>
  </si>
  <si>
    <t>275630</t>
  </si>
  <si>
    <t>에스에스알</t>
  </si>
  <si>
    <t>031330</t>
  </si>
  <si>
    <t>에스에이엠티</t>
  </si>
  <si>
    <t>060540</t>
  </si>
  <si>
    <t>에스에이티</t>
  </si>
  <si>
    <t>056190</t>
  </si>
  <si>
    <t>에스에프에이</t>
  </si>
  <si>
    <t>080000</t>
  </si>
  <si>
    <t>에스엔유</t>
  </si>
  <si>
    <t>041510</t>
  </si>
  <si>
    <t>에스엠</t>
  </si>
  <si>
    <t>007820</t>
  </si>
  <si>
    <t>에스엠코어</t>
  </si>
  <si>
    <t>109610</t>
  </si>
  <si>
    <t>에스와이</t>
  </si>
  <si>
    <t>306040</t>
  </si>
  <si>
    <t>에스제이그룹</t>
  </si>
  <si>
    <t>080440</t>
  </si>
  <si>
    <t>에스제이케이</t>
  </si>
  <si>
    <t>096630</t>
  </si>
  <si>
    <t>에스코넥</t>
  </si>
  <si>
    <t>069510</t>
  </si>
  <si>
    <t>에스텍</t>
  </si>
  <si>
    <t>041910</t>
  </si>
  <si>
    <t>에스텍파마</t>
  </si>
  <si>
    <t>234300</t>
  </si>
  <si>
    <t>에스트래픽</t>
  </si>
  <si>
    <t>039440</t>
  </si>
  <si>
    <t>에스티아이</t>
  </si>
  <si>
    <t>098660</t>
  </si>
  <si>
    <t>에스티오</t>
  </si>
  <si>
    <t>052020</t>
  </si>
  <si>
    <t>에스티큐브</t>
  </si>
  <si>
    <t>237690</t>
  </si>
  <si>
    <t>에스티팜</t>
  </si>
  <si>
    <t>050760</t>
  </si>
  <si>
    <t>에스폴리텍</t>
  </si>
  <si>
    <t>288620</t>
  </si>
  <si>
    <t>에스퓨얼셀</t>
  </si>
  <si>
    <t>317830</t>
  </si>
  <si>
    <t>에스피시스템스</t>
  </si>
  <si>
    <t>058610</t>
  </si>
  <si>
    <t>에스피지</t>
  </si>
  <si>
    <t>043340</t>
  </si>
  <si>
    <t>에쎈테크</t>
  </si>
  <si>
    <t>054630</t>
  </si>
  <si>
    <t>에이디칩스</t>
  </si>
  <si>
    <t>200710</t>
  </si>
  <si>
    <t>에이디테크놀로지</t>
  </si>
  <si>
    <t>096690</t>
  </si>
  <si>
    <t>에이루트</t>
  </si>
  <si>
    <t>298380</t>
  </si>
  <si>
    <t>에이비엘바이오</t>
  </si>
  <si>
    <t>195990</t>
  </si>
  <si>
    <t>에이비프로바이오</t>
  </si>
  <si>
    <t>003800</t>
  </si>
  <si>
    <t>에이스침대</t>
  </si>
  <si>
    <t>088800</t>
  </si>
  <si>
    <t>에이스테크</t>
  </si>
  <si>
    <t>241840</t>
  </si>
  <si>
    <t>에이스토리</t>
  </si>
  <si>
    <t>138360</t>
  </si>
  <si>
    <t>에이씨티</t>
  </si>
  <si>
    <t>039230</t>
  </si>
  <si>
    <t>에이아이비트</t>
  </si>
  <si>
    <t>312610</t>
  </si>
  <si>
    <t>에이에프더블류</t>
  </si>
  <si>
    <t>072990</t>
  </si>
  <si>
    <t>에이치시티</t>
  </si>
  <si>
    <t>176440</t>
  </si>
  <si>
    <t>에이치엔티</t>
  </si>
  <si>
    <t>028300</t>
  </si>
  <si>
    <t>에이치엘비</t>
  </si>
  <si>
    <t>067630</t>
  </si>
  <si>
    <t>에이치엘비생명과학</t>
  </si>
  <si>
    <t>047920</t>
  </si>
  <si>
    <t>에이치엘비제약</t>
  </si>
  <si>
    <t>043220</t>
  </si>
  <si>
    <t>에이치엘비파워</t>
  </si>
  <si>
    <t>239610</t>
  </si>
  <si>
    <t>에이치엘사이언스</t>
  </si>
  <si>
    <t>353070</t>
  </si>
  <si>
    <t>에이치엠씨제4호스팩</t>
  </si>
  <si>
    <t>353060</t>
  </si>
  <si>
    <t>에이치엠씨제5호스팩</t>
  </si>
  <si>
    <t>044780</t>
  </si>
  <si>
    <t>에이치케이</t>
  </si>
  <si>
    <t>071670</t>
  </si>
  <si>
    <t>에이테크솔루션</t>
  </si>
  <si>
    <t>045660</t>
  </si>
  <si>
    <t>에이텍</t>
  </si>
  <si>
    <t>224110</t>
  </si>
  <si>
    <t>에이텍티앤</t>
  </si>
  <si>
    <t>021080</t>
  </si>
  <si>
    <t>에이티넘인베스트</t>
  </si>
  <si>
    <t>089530</t>
  </si>
  <si>
    <t>에이티세미콘</t>
  </si>
  <si>
    <t>200470</t>
  </si>
  <si>
    <t>에이팩트</t>
  </si>
  <si>
    <t>073070</t>
  </si>
  <si>
    <t>에이팸</t>
  </si>
  <si>
    <t>036180</t>
  </si>
  <si>
    <t>에이프런티어</t>
  </si>
  <si>
    <t>262260</t>
  </si>
  <si>
    <t>에이프로</t>
  </si>
  <si>
    <t>109960</t>
  </si>
  <si>
    <t>에이프로젠 H&amp;G</t>
  </si>
  <si>
    <t>089970</t>
  </si>
  <si>
    <t>에이피티씨</t>
  </si>
  <si>
    <t>230240</t>
  </si>
  <si>
    <t>에치에프알</t>
  </si>
  <si>
    <t>064510</t>
  </si>
  <si>
    <t>에코마이스터</t>
  </si>
  <si>
    <t>230360</t>
  </si>
  <si>
    <t>에코마케팅</t>
  </si>
  <si>
    <t>038870</t>
  </si>
  <si>
    <t>에코바이오</t>
  </si>
  <si>
    <t>128540</t>
  </si>
  <si>
    <t>에코캡</t>
  </si>
  <si>
    <t>086520</t>
  </si>
  <si>
    <t>에코프로</t>
  </si>
  <si>
    <t>247540</t>
  </si>
  <si>
    <t>에코프로비엠</t>
  </si>
  <si>
    <t>038110</t>
  </si>
  <si>
    <t>에코플라스틱</t>
  </si>
  <si>
    <t>073540</t>
  </si>
  <si>
    <t>에프알텍</t>
  </si>
  <si>
    <t>064850</t>
  </si>
  <si>
    <t>에프앤가이드</t>
  </si>
  <si>
    <t>064090</t>
  </si>
  <si>
    <t>에프앤리퍼블릭</t>
  </si>
  <si>
    <t>036810</t>
  </si>
  <si>
    <t>에프에스티</t>
  </si>
  <si>
    <t>173940</t>
  </si>
  <si>
    <t>에프엔씨엔터</t>
  </si>
  <si>
    <t>083500</t>
  </si>
  <si>
    <t>에프엔에스테크</t>
  </si>
  <si>
    <t>054940</t>
  </si>
  <si>
    <t>엑사이엔씨</t>
  </si>
  <si>
    <t>950130</t>
  </si>
  <si>
    <t>엑세스바이오</t>
  </si>
  <si>
    <t>205100</t>
  </si>
  <si>
    <t>엑셈</t>
  </si>
  <si>
    <t>070300</t>
  </si>
  <si>
    <t>엑스큐어</t>
  </si>
  <si>
    <t>092870</t>
  </si>
  <si>
    <t>엑시콘</t>
  </si>
  <si>
    <t>317870</t>
  </si>
  <si>
    <t>엔바이오니아</t>
  </si>
  <si>
    <t>067570</t>
  </si>
  <si>
    <t>엔브이에이치코리아</t>
  </si>
  <si>
    <t>101400</t>
  </si>
  <si>
    <t>엔시트론</t>
  </si>
  <si>
    <t>217820</t>
  </si>
  <si>
    <t>엔에스</t>
  </si>
  <si>
    <t>031860</t>
  </si>
  <si>
    <t>엔에스엔</t>
  </si>
  <si>
    <t>310840</t>
  </si>
  <si>
    <t>엔에이치스팩13호</t>
  </si>
  <si>
    <t>319400</t>
  </si>
  <si>
    <t>엔에이치스팩14호</t>
  </si>
  <si>
    <t>353190</t>
  </si>
  <si>
    <t>엔에이치스팩16호</t>
  </si>
  <si>
    <t>359090</t>
  </si>
  <si>
    <t>엔에이치스팩17호</t>
  </si>
  <si>
    <t>365590</t>
  </si>
  <si>
    <t>엔에이치스팩18호</t>
  </si>
  <si>
    <t>265740</t>
  </si>
  <si>
    <t>엔에프씨</t>
  </si>
  <si>
    <t>354200</t>
  </si>
  <si>
    <t>엔젠바이오</t>
  </si>
  <si>
    <t>208860</t>
  </si>
  <si>
    <t>엔지스테크널러지</t>
  </si>
  <si>
    <t>183490</t>
  </si>
  <si>
    <t>엔지켐생명과학</t>
  </si>
  <si>
    <t>182400</t>
  </si>
  <si>
    <t>엔케이맥스</t>
  </si>
  <si>
    <t>069410</t>
  </si>
  <si>
    <t>엔텔스</t>
  </si>
  <si>
    <t>227950</t>
  </si>
  <si>
    <t>엔투텍</t>
  </si>
  <si>
    <t>198080</t>
  </si>
  <si>
    <t>엔피디</t>
  </si>
  <si>
    <t>048830</t>
  </si>
  <si>
    <t>엔피케이</t>
  </si>
  <si>
    <t>096870</t>
  </si>
  <si>
    <t>엘디티</t>
  </si>
  <si>
    <t>061970</t>
  </si>
  <si>
    <t>엘비세미콘</t>
  </si>
  <si>
    <t>138690</t>
  </si>
  <si>
    <t>엘아이에스</t>
  </si>
  <si>
    <t>290650</t>
  </si>
  <si>
    <t>엘앤씨바이오</t>
  </si>
  <si>
    <t>066970</t>
  </si>
  <si>
    <t>엘앤에프</t>
  </si>
  <si>
    <t>156100</t>
  </si>
  <si>
    <t>엘앤케이바이오</t>
  </si>
  <si>
    <t>073110</t>
  </si>
  <si>
    <t>엘엠에스</t>
  </si>
  <si>
    <t>083310</t>
  </si>
  <si>
    <t>엘오티베큠</t>
  </si>
  <si>
    <t>297890</t>
  </si>
  <si>
    <t>엘이티</t>
  </si>
  <si>
    <t>037950</t>
  </si>
  <si>
    <t>엘컴텍</t>
  </si>
  <si>
    <t>170920</t>
  </si>
  <si>
    <t>엘티씨</t>
  </si>
  <si>
    <t>058630</t>
  </si>
  <si>
    <t>엠게임</t>
  </si>
  <si>
    <t>019590</t>
  </si>
  <si>
    <t>엠벤처투자</t>
  </si>
  <si>
    <t>169330</t>
  </si>
  <si>
    <t>엠브레인</t>
  </si>
  <si>
    <t>097520</t>
  </si>
  <si>
    <t>엠씨넥스</t>
  </si>
  <si>
    <t>179290</t>
  </si>
  <si>
    <t>엠아이텍</t>
  </si>
  <si>
    <t>009780</t>
  </si>
  <si>
    <t>엠에스씨</t>
  </si>
  <si>
    <t>123040</t>
  </si>
  <si>
    <t>엠에스오토텍</t>
  </si>
  <si>
    <t>323230</t>
  </si>
  <si>
    <t>엠에프엠코리아</t>
  </si>
  <si>
    <t>032790</t>
  </si>
  <si>
    <t>엠젠플러스</t>
  </si>
  <si>
    <t>033160</t>
  </si>
  <si>
    <t>엠케이전자</t>
  </si>
  <si>
    <t>347890</t>
  </si>
  <si>
    <t>엠투아이</t>
  </si>
  <si>
    <t>033310</t>
  </si>
  <si>
    <t>엠투엔</t>
  </si>
  <si>
    <t>259630</t>
  </si>
  <si>
    <t>엠플러스</t>
  </si>
  <si>
    <t>115960</t>
  </si>
  <si>
    <t>연우</t>
  </si>
  <si>
    <t>060850</t>
  </si>
  <si>
    <t>영림원소프트랩</t>
  </si>
  <si>
    <t>007530</t>
  </si>
  <si>
    <t>영신금속</t>
  </si>
  <si>
    <t>143540</t>
  </si>
  <si>
    <t>영우디에스피</t>
  </si>
  <si>
    <t>036560</t>
  </si>
  <si>
    <t>영풍정밀</t>
  </si>
  <si>
    <t>265560</t>
  </si>
  <si>
    <t>영화테크</t>
  </si>
  <si>
    <t>036000</t>
  </si>
  <si>
    <t>예림당</t>
  </si>
  <si>
    <t>250930</t>
  </si>
  <si>
    <t>예선테크</t>
  </si>
  <si>
    <t>053280</t>
  </si>
  <si>
    <t>예스24</t>
  </si>
  <si>
    <t>122640</t>
  </si>
  <si>
    <t>예스티</t>
  </si>
  <si>
    <t>900300</t>
  </si>
  <si>
    <t>오가닉티코스메틱</t>
  </si>
  <si>
    <t>045060</t>
  </si>
  <si>
    <t>오공</t>
  </si>
  <si>
    <t>080520</t>
  </si>
  <si>
    <t>오디텍</t>
  </si>
  <si>
    <t>039830</t>
  </si>
  <si>
    <t>오로라</t>
  </si>
  <si>
    <t>046120</t>
  </si>
  <si>
    <t>오르비텍</t>
  </si>
  <si>
    <t>014940</t>
  </si>
  <si>
    <t>오리엔탈정공</t>
  </si>
  <si>
    <t>065500</t>
  </si>
  <si>
    <t>오리엔트정공</t>
  </si>
  <si>
    <t>010470</t>
  </si>
  <si>
    <t>오리콤</t>
  </si>
  <si>
    <t>053980</t>
  </si>
  <si>
    <t>오상자이엘</t>
  </si>
  <si>
    <t>052420</t>
  </si>
  <si>
    <t>오성첨단소재</t>
  </si>
  <si>
    <t>241790</t>
  </si>
  <si>
    <t>오션브릿지</t>
  </si>
  <si>
    <t>039200</t>
  </si>
  <si>
    <t>오스코텍</t>
  </si>
  <si>
    <t>226400</t>
  </si>
  <si>
    <t>031510</t>
  </si>
  <si>
    <t>오스템</t>
  </si>
  <si>
    <t>048260</t>
  </si>
  <si>
    <t>오스템임플란트</t>
  </si>
  <si>
    <t>138080</t>
  </si>
  <si>
    <t>오이솔루션</t>
  </si>
  <si>
    <t>080580</t>
  </si>
  <si>
    <t>오킨스전자</t>
  </si>
  <si>
    <t>067170</t>
  </si>
  <si>
    <t>오텍</t>
  </si>
  <si>
    <t>173130</t>
  </si>
  <si>
    <t>오파스넷</t>
  </si>
  <si>
    <t>049480</t>
  </si>
  <si>
    <t>오픈베이스</t>
  </si>
  <si>
    <t>309930</t>
  </si>
  <si>
    <t>오하임아이엔티</t>
  </si>
  <si>
    <t>244460</t>
  </si>
  <si>
    <t>올리패스</t>
  </si>
  <si>
    <t>226950</t>
  </si>
  <si>
    <t>올릭스</t>
  </si>
  <si>
    <t>057540</t>
  </si>
  <si>
    <t>082210</t>
  </si>
  <si>
    <t>옵트론텍</t>
  </si>
  <si>
    <t>109080</t>
  </si>
  <si>
    <t>옵티시스</t>
  </si>
  <si>
    <t>153710</t>
  </si>
  <si>
    <t>옵티팜</t>
  </si>
  <si>
    <t>122990</t>
  </si>
  <si>
    <t>와이솔</t>
  </si>
  <si>
    <t>232140</t>
  </si>
  <si>
    <t>와이아이케이</t>
  </si>
  <si>
    <t>067900</t>
  </si>
  <si>
    <t>와이엔텍</t>
  </si>
  <si>
    <t>155650</t>
  </si>
  <si>
    <t>와이엠씨</t>
  </si>
  <si>
    <t>251370</t>
  </si>
  <si>
    <t>와이엠티</t>
  </si>
  <si>
    <t>066430</t>
  </si>
  <si>
    <t>와이오엠</t>
  </si>
  <si>
    <t>193250</t>
  </si>
  <si>
    <t>와이제이엠게임즈</t>
  </si>
  <si>
    <t>273060</t>
  </si>
  <si>
    <t>와이즈버즈</t>
  </si>
  <si>
    <t>019210</t>
  </si>
  <si>
    <t>와이지-원</t>
  </si>
  <si>
    <t>122870</t>
  </si>
  <si>
    <t>와이지엔터테인먼트</t>
  </si>
  <si>
    <t>332570</t>
  </si>
  <si>
    <t>와이팜</t>
  </si>
  <si>
    <t>079000</t>
  </si>
  <si>
    <t>와토스코리아</t>
  </si>
  <si>
    <t>114630</t>
  </si>
  <si>
    <t>우노앤컴퍼니</t>
  </si>
  <si>
    <t>032820</t>
  </si>
  <si>
    <t>우리기술</t>
  </si>
  <si>
    <t>041190</t>
  </si>
  <si>
    <t>우리기술투자</t>
  </si>
  <si>
    <t>115440</t>
  </si>
  <si>
    <t>우리넷</t>
  </si>
  <si>
    <t>046970</t>
  </si>
  <si>
    <t>우리로</t>
  </si>
  <si>
    <t>082850</t>
  </si>
  <si>
    <t>우리바이오</t>
  </si>
  <si>
    <t>215360</t>
  </si>
  <si>
    <t>우리산업</t>
  </si>
  <si>
    <t>072470</t>
  </si>
  <si>
    <t>우리산업홀딩스</t>
  </si>
  <si>
    <t>073560</t>
  </si>
  <si>
    <t>우리손에프앤지</t>
  </si>
  <si>
    <t>153490</t>
  </si>
  <si>
    <t>우리이앤엘</t>
  </si>
  <si>
    <t>037400</t>
  </si>
  <si>
    <t>우리조명</t>
  </si>
  <si>
    <t>101170</t>
  </si>
  <si>
    <t>우림기계</t>
  </si>
  <si>
    <t>066590</t>
  </si>
  <si>
    <t>우수AMS</t>
  </si>
  <si>
    <t>103840</t>
  </si>
  <si>
    <t>우양</t>
  </si>
  <si>
    <t>046940</t>
  </si>
  <si>
    <t>우원개발</t>
  </si>
  <si>
    <t>215380</t>
  </si>
  <si>
    <t>우정바이오</t>
  </si>
  <si>
    <t>065680</t>
  </si>
  <si>
    <t>우주일렉트로</t>
  </si>
  <si>
    <t>018620</t>
  </si>
  <si>
    <t>우진비앤지</t>
  </si>
  <si>
    <t>053080</t>
  </si>
  <si>
    <t>원방테크</t>
  </si>
  <si>
    <t>032940</t>
  </si>
  <si>
    <t>원익</t>
  </si>
  <si>
    <t>240810</t>
  </si>
  <si>
    <t>원익IPS</t>
  </si>
  <si>
    <t>074600</t>
  </si>
  <si>
    <t>원익QnC</t>
  </si>
  <si>
    <t>104830</t>
  </si>
  <si>
    <t>원익머트리얼즈</t>
  </si>
  <si>
    <t>014190</t>
  </si>
  <si>
    <t>원익큐브</t>
  </si>
  <si>
    <t>030530</t>
  </si>
  <si>
    <t>원익홀딩스</t>
  </si>
  <si>
    <t>012620</t>
  </si>
  <si>
    <t>원일특강</t>
  </si>
  <si>
    <t>008370</t>
  </si>
  <si>
    <t>원풍</t>
  </si>
  <si>
    <t>008290</t>
  </si>
  <si>
    <t>원풍물산</t>
  </si>
  <si>
    <t>101160</t>
  </si>
  <si>
    <t>월덱스</t>
  </si>
  <si>
    <t>095270</t>
  </si>
  <si>
    <t>웨이브일렉트로</t>
  </si>
  <si>
    <t>065950</t>
  </si>
  <si>
    <t>웰크론</t>
  </si>
  <si>
    <t>076080</t>
  </si>
  <si>
    <t>웰크론한텍</t>
  </si>
  <si>
    <t>196700</t>
  </si>
  <si>
    <t>웹스</t>
  </si>
  <si>
    <t>069080</t>
  </si>
  <si>
    <t>웹젠</t>
  </si>
  <si>
    <t>053580</t>
  </si>
  <si>
    <t>웹케시</t>
  </si>
  <si>
    <t>071460</t>
  </si>
  <si>
    <t>위니아딤채</t>
  </si>
  <si>
    <t>044340</t>
  </si>
  <si>
    <t>위닉스</t>
  </si>
  <si>
    <t>330350</t>
  </si>
  <si>
    <t>위더스제약</t>
  </si>
  <si>
    <t>348350</t>
  </si>
  <si>
    <t>112040</t>
  </si>
  <si>
    <t>위메이드</t>
  </si>
  <si>
    <t>065370</t>
  </si>
  <si>
    <t>위세아이텍</t>
  </si>
  <si>
    <t>038620</t>
  </si>
  <si>
    <t>위즈코프</t>
  </si>
  <si>
    <t>299900</t>
  </si>
  <si>
    <t>위지윅스튜디오</t>
  </si>
  <si>
    <t>036090</t>
  </si>
  <si>
    <t>위지트</t>
  </si>
  <si>
    <t>136540</t>
  </si>
  <si>
    <t>윈스</t>
  </si>
  <si>
    <t>320000</t>
  </si>
  <si>
    <t>윈텍</t>
  </si>
  <si>
    <t>097800</t>
  </si>
  <si>
    <t>윈팩</t>
  </si>
  <si>
    <t>192390</t>
  </si>
  <si>
    <t>윈하이텍</t>
  </si>
  <si>
    <t>313760</t>
  </si>
  <si>
    <t>윌링스</t>
  </si>
  <si>
    <t>900340</t>
  </si>
  <si>
    <t>윙입푸드</t>
  </si>
  <si>
    <t>036200</t>
  </si>
  <si>
    <t>유니셈</t>
  </si>
  <si>
    <t>018000</t>
  </si>
  <si>
    <t>유니슨</t>
  </si>
  <si>
    <t>203450</t>
  </si>
  <si>
    <t>유니온커뮤니티</t>
  </si>
  <si>
    <t>011320</t>
  </si>
  <si>
    <t>유니크</t>
  </si>
  <si>
    <t>086390</t>
  </si>
  <si>
    <t>유니테스트</t>
  </si>
  <si>
    <t>241690</t>
  </si>
  <si>
    <t>유니테크노</t>
  </si>
  <si>
    <t>142210</t>
  </si>
  <si>
    <t>유니트론텍</t>
  </si>
  <si>
    <t>048430</t>
  </si>
  <si>
    <t>유라테크</t>
  </si>
  <si>
    <t>206650</t>
  </si>
  <si>
    <t>유바이오로직스</t>
  </si>
  <si>
    <t>089850</t>
  </si>
  <si>
    <t>유비벨록스</t>
  </si>
  <si>
    <t>032620</t>
  </si>
  <si>
    <t>유비케어</t>
  </si>
  <si>
    <t>264450</t>
  </si>
  <si>
    <t>유비쿼스</t>
  </si>
  <si>
    <t>078070</t>
  </si>
  <si>
    <t>유비쿼스홀딩스</t>
  </si>
  <si>
    <t>024800</t>
  </si>
  <si>
    <t>유성티엔에스</t>
  </si>
  <si>
    <t>054930</t>
  </si>
  <si>
    <t>유신</t>
  </si>
  <si>
    <t>069330</t>
  </si>
  <si>
    <t>유아이디</t>
  </si>
  <si>
    <t>049520</t>
  </si>
  <si>
    <t>유아이엘</t>
  </si>
  <si>
    <t>287410</t>
  </si>
  <si>
    <t>유안타제3호스팩</t>
  </si>
  <si>
    <t>313750</t>
  </si>
  <si>
    <t>유안타제4호스팩</t>
  </si>
  <si>
    <t>336060</t>
  </si>
  <si>
    <t>유안타제5호스팩</t>
  </si>
  <si>
    <t>340360</t>
  </si>
  <si>
    <t>유안타제6호스팩</t>
  </si>
  <si>
    <t>367460</t>
  </si>
  <si>
    <t>유안타제7호스팩</t>
  </si>
  <si>
    <t>056090</t>
  </si>
  <si>
    <t>유앤아이</t>
  </si>
  <si>
    <t>263770</t>
  </si>
  <si>
    <t>유에스티</t>
  </si>
  <si>
    <t>023410</t>
  </si>
  <si>
    <t>유진기업</t>
  </si>
  <si>
    <t>056080</t>
  </si>
  <si>
    <t>유진로봇</t>
  </si>
  <si>
    <t>321260</t>
  </si>
  <si>
    <t>유진스팩4호</t>
  </si>
  <si>
    <t>331380</t>
  </si>
  <si>
    <t>유진스팩5호</t>
  </si>
  <si>
    <t>084370</t>
  </si>
  <si>
    <t>유진테크</t>
  </si>
  <si>
    <t>178780</t>
  </si>
  <si>
    <t>유테크</t>
  </si>
  <si>
    <t>179900</t>
  </si>
  <si>
    <t>유티아이</t>
  </si>
  <si>
    <t>263050</t>
  </si>
  <si>
    <t>유틸렉스</t>
  </si>
  <si>
    <t>191410</t>
  </si>
  <si>
    <t>육일씨엔에쓰</t>
  </si>
  <si>
    <t>072770</t>
  </si>
  <si>
    <t>율호</t>
  </si>
  <si>
    <t>039020</t>
  </si>
  <si>
    <t>이건홀딩스</t>
  </si>
  <si>
    <t>060230</t>
  </si>
  <si>
    <t>이그잭스</t>
  </si>
  <si>
    <t>067920</t>
  </si>
  <si>
    <t>이글루시큐리티</t>
  </si>
  <si>
    <t>044960</t>
  </si>
  <si>
    <t>이글벳</t>
  </si>
  <si>
    <t>302430</t>
  </si>
  <si>
    <t>이노메트리</t>
  </si>
  <si>
    <t>073490</t>
  </si>
  <si>
    <t>이노와이어리스</t>
  </si>
  <si>
    <t>086250</t>
  </si>
  <si>
    <t>이노와이즈</t>
  </si>
  <si>
    <t>215790</t>
  </si>
  <si>
    <t>이노인스트루먼트</t>
  </si>
  <si>
    <t>246960</t>
  </si>
  <si>
    <t>이노테라피</t>
  </si>
  <si>
    <t>088390</t>
  </si>
  <si>
    <t>이녹스</t>
  </si>
  <si>
    <t>272290</t>
  </si>
  <si>
    <t>이녹스첨단소재</t>
  </si>
  <si>
    <t>053350</t>
  </si>
  <si>
    <t>이니텍</t>
  </si>
  <si>
    <t>258610</t>
  </si>
  <si>
    <t>이더블유케이</t>
  </si>
  <si>
    <t>215090</t>
  </si>
  <si>
    <t>041520</t>
  </si>
  <si>
    <t>이라이콤</t>
  </si>
  <si>
    <t>264850</t>
  </si>
  <si>
    <t>이랜시스</t>
  </si>
  <si>
    <t>054210</t>
  </si>
  <si>
    <t>이랜텍</t>
  </si>
  <si>
    <t>164060</t>
  </si>
  <si>
    <t>065440</t>
  </si>
  <si>
    <t>이루온</t>
  </si>
  <si>
    <t>036260</t>
  </si>
  <si>
    <t>이매진아시아</t>
  </si>
  <si>
    <t>115610</t>
  </si>
  <si>
    <t>이미지스</t>
  </si>
  <si>
    <t>349720</t>
  </si>
  <si>
    <t>이베스트스팩5호</t>
  </si>
  <si>
    <t>323210</t>
  </si>
  <si>
    <t>이베스트이안스팩1호</t>
  </si>
  <si>
    <t>078020</t>
  </si>
  <si>
    <t>이베스트투자증권</t>
  </si>
  <si>
    <t>080010</t>
  </si>
  <si>
    <t>이상네트웍스</t>
  </si>
  <si>
    <t>086890</t>
  </si>
  <si>
    <t>이수앱지스</t>
  </si>
  <si>
    <t>047560</t>
  </si>
  <si>
    <t>이스트소프트</t>
  </si>
  <si>
    <t>900110</t>
  </si>
  <si>
    <t>이스트아시아홀딩스</t>
  </si>
  <si>
    <t>067010</t>
  </si>
  <si>
    <t>이씨에스</t>
  </si>
  <si>
    <t>052190</t>
  </si>
  <si>
    <t>이에스에이</t>
  </si>
  <si>
    <t>226360</t>
  </si>
  <si>
    <t>이엑스티</t>
  </si>
  <si>
    <t>101360</t>
  </si>
  <si>
    <t>이엔드디</t>
  </si>
  <si>
    <t>102710</t>
  </si>
  <si>
    <t>이엔에프테크놀로지</t>
  </si>
  <si>
    <t>063760</t>
  </si>
  <si>
    <t>이엘피</t>
  </si>
  <si>
    <t>087730</t>
  </si>
  <si>
    <t>이엠네트웍스</t>
  </si>
  <si>
    <t>123570</t>
  </si>
  <si>
    <t>이엠넷</t>
  </si>
  <si>
    <t>083470</t>
  </si>
  <si>
    <t>이엠앤아이</t>
  </si>
  <si>
    <t>095190</t>
  </si>
  <si>
    <t>이엠코리아</t>
  </si>
  <si>
    <t>091120</t>
  </si>
  <si>
    <t>이엠텍</t>
  </si>
  <si>
    <t>039030</t>
  </si>
  <si>
    <t>이오테크닉스</t>
  </si>
  <si>
    <t>294090</t>
  </si>
  <si>
    <t>이오플로우</t>
  </si>
  <si>
    <t>088290</t>
  </si>
  <si>
    <t>이원컴포텍</t>
  </si>
  <si>
    <t>181340</t>
  </si>
  <si>
    <t>353810</t>
  </si>
  <si>
    <t>이지바이오</t>
  </si>
  <si>
    <t>090850</t>
  </si>
  <si>
    <t>이지웰</t>
  </si>
  <si>
    <t>099750</t>
  </si>
  <si>
    <t>이지케어텍</t>
  </si>
  <si>
    <t>035810</t>
  </si>
  <si>
    <t>이지홀딩스</t>
  </si>
  <si>
    <t>160600</t>
  </si>
  <si>
    <t>이큐셀</t>
  </si>
  <si>
    <t>092130</t>
  </si>
  <si>
    <t>이크레더블</t>
  </si>
  <si>
    <t>096040</t>
  </si>
  <si>
    <t>이트론</t>
  </si>
  <si>
    <t>134060</t>
  </si>
  <si>
    <t>이퓨쳐</t>
  </si>
  <si>
    <t>001840</t>
  </si>
  <si>
    <t>이화공영</t>
  </si>
  <si>
    <t>024810</t>
  </si>
  <si>
    <t>이화전기</t>
  </si>
  <si>
    <t>041830</t>
  </si>
  <si>
    <t>352940</t>
  </si>
  <si>
    <t>인바이오</t>
  </si>
  <si>
    <t>079950</t>
  </si>
  <si>
    <t>인베니아</t>
  </si>
  <si>
    <t>277410</t>
  </si>
  <si>
    <t>인산가</t>
  </si>
  <si>
    <t>060150</t>
  </si>
  <si>
    <t>인선이엔티</t>
  </si>
  <si>
    <t>033230</t>
  </si>
  <si>
    <t>인성정보</t>
  </si>
  <si>
    <t>037330</t>
  </si>
  <si>
    <t>인지디스플레</t>
  </si>
  <si>
    <t>083640</t>
  </si>
  <si>
    <t>인콘</t>
  </si>
  <si>
    <t>216050</t>
  </si>
  <si>
    <t>인크로스</t>
  </si>
  <si>
    <t>049070</t>
  </si>
  <si>
    <t>인탑스</t>
  </si>
  <si>
    <t>119610</t>
  </si>
  <si>
    <t>017250</t>
  </si>
  <si>
    <t>인터엠</t>
  </si>
  <si>
    <t>035080</t>
  </si>
  <si>
    <t>인터파크</t>
  </si>
  <si>
    <t>051370</t>
  </si>
  <si>
    <t>인터플렉스</t>
  </si>
  <si>
    <t>064290</t>
  </si>
  <si>
    <t>인텍플러스</t>
  </si>
  <si>
    <t>189300</t>
  </si>
  <si>
    <t>인텔리안테크</t>
  </si>
  <si>
    <t>150840</t>
  </si>
  <si>
    <t>048530</t>
  </si>
  <si>
    <t>인트론바이오</t>
  </si>
  <si>
    <t>175140</t>
  </si>
  <si>
    <t>인포마크</t>
  </si>
  <si>
    <t>115310</t>
  </si>
  <si>
    <t>인포바인</t>
  </si>
  <si>
    <t>039290</t>
  </si>
  <si>
    <t>인포뱅크</t>
  </si>
  <si>
    <t>041020</t>
  </si>
  <si>
    <t>인프라웨어</t>
  </si>
  <si>
    <t>071200</t>
  </si>
  <si>
    <t>인피니트헬스케어</t>
  </si>
  <si>
    <t>101930</t>
  </si>
  <si>
    <t>인화정공</t>
  </si>
  <si>
    <t>068330</t>
  </si>
  <si>
    <t>일신바이오</t>
  </si>
  <si>
    <t>058450</t>
  </si>
  <si>
    <t>일야</t>
  </si>
  <si>
    <t>019540</t>
  </si>
  <si>
    <t>일지테크</t>
  </si>
  <si>
    <t>094820</t>
  </si>
  <si>
    <t>일진파워</t>
  </si>
  <si>
    <t>950140</t>
  </si>
  <si>
    <t>잉글우드랩</t>
  </si>
  <si>
    <t>049550</t>
  </si>
  <si>
    <t>잉크테크</t>
  </si>
  <si>
    <t>254120</t>
  </si>
  <si>
    <t>자비스</t>
  </si>
  <si>
    <t>221610</t>
  </si>
  <si>
    <t>자안</t>
  </si>
  <si>
    <t>043910</t>
  </si>
  <si>
    <t>자연과환경</t>
  </si>
  <si>
    <t>234920</t>
  </si>
  <si>
    <t>자이글</t>
  </si>
  <si>
    <t>174880</t>
  </si>
  <si>
    <t>장원테크</t>
  </si>
  <si>
    <t>049630</t>
  </si>
  <si>
    <t>재영솔루텍</t>
  </si>
  <si>
    <t>110020</t>
  </si>
  <si>
    <t>전진바이오팜</t>
  </si>
  <si>
    <t>065530</t>
  </si>
  <si>
    <t>전파기지국</t>
  </si>
  <si>
    <t>208140</t>
  </si>
  <si>
    <t>정다운</t>
  </si>
  <si>
    <t>022220</t>
  </si>
  <si>
    <t>정산애강</t>
  </si>
  <si>
    <t>040420</t>
  </si>
  <si>
    <t>정상제이엘에스</t>
  </si>
  <si>
    <t>045510</t>
  </si>
  <si>
    <t>정원엔시스</t>
  </si>
  <si>
    <t>065620</t>
  </si>
  <si>
    <t>제낙스</t>
  </si>
  <si>
    <t>217190</t>
  </si>
  <si>
    <t>제너셈</t>
  </si>
  <si>
    <t>095700</t>
  </si>
  <si>
    <t>제넥신</t>
  </si>
  <si>
    <t>072520</t>
  </si>
  <si>
    <t>제넨바이오</t>
  </si>
  <si>
    <t>122310</t>
  </si>
  <si>
    <t>제노레이</t>
  </si>
  <si>
    <t>187420</t>
  </si>
  <si>
    <t>제노포커스</t>
  </si>
  <si>
    <t>225220</t>
  </si>
  <si>
    <t>제놀루션</t>
  </si>
  <si>
    <t>123330</t>
  </si>
  <si>
    <t>제닉</t>
  </si>
  <si>
    <t>159580</t>
  </si>
  <si>
    <t>제로투세븐</t>
  </si>
  <si>
    <t>147830</t>
  </si>
  <si>
    <t>제룡산업</t>
  </si>
  <si>
    <t>033100</t>
  </si>
  <si>
    <t>제룡전기</t>
  </si>
  <si>
    <t>079370</t>
  </si>
  <si>
    <t>제우스</t>
  </si>
  <si>
    <t>054950</t>
  </si>
  <si>
    <t>제이브이엠</t>
  </si>
  <si>
    <t>090470</t>
  </si>
  <si>
    <t>제이스텍</t>
  </si>
  <si>
    <t>137950</t>
  </si>
  <si>
    <t>제이씨케미칼</t>
  </si>
  <si>
    <t>033320</t>
  </si>
  <si>
    <t>제이씨현시스템</t>
  </si>
  <si>
    <t>204270</t>
  </si>
  <si>
    <t>제이앤티씨</t>
  </si>
  <si>
    <t>026040</t>
  </si>
  <si>
    <t>제이에스티나</t>
  </si>
  <si>
    <t>126880</t>
  </si>
  <si>
    <t>제이엔케이히터</t>
  </si>
  <si>
    <t>322510</t>
  </si>
  <si>
    <t>제이엘케이</t>
  </si>
  <si>
    <t>033050</t>
  </si>
  <si>
    <t>제이엠아이</t>
  </si>
  <si>
    <t>094970</t>
  </si>
  <si>
    <t>제이엠티</t>
  </si>
  <si>
    <t>058420</t>
  </si>
  <si>
    <t>제이웨이</t>
  </si>
  <si>
    <t>089790</t>
  </si>
  <si>
    <t>제이티</t>
  </si>
  <si>
    <t>052670</t>
  </si>
  <si>
    <t>제일바이오</t>
  </si>
  <si>
    <t>199820</t>
  </si>
  <si>
    <t>제일전기공업</t>
  </si>
  <si>
    <t>023440</t>
  </si>
  <si>
    <t>제일제강</t>
  </si>
  <si>
    <t>038010</t>
  </si>
  <si>
    <t>제일테크노스</t>
  </si>
  <si>
    <t>080220</t>
  </si>
  <si>
    <t>제주반도체</t>
  </si>
  <si>
    <t>216080</t>
  </si>
  <si>
    <t>제테마</t>
  </si>
  <si>
    <t>229000</t>
  </si>
  <si>
    <t>젠큐릭스</t>
  </si>
  <si>
    <t>082270</t>
  </si>
  <si>
    <t>젬백스</t>
  </si>
  <si>
    <t>064800</t>
  </si>
  <si>
    <t>젬백스링크</t>
  </si>
  <si>
    <t>041590</t>
  </si>
  <si>
    <t>젬백스지오</t>
  </si>
  <si>
    <t>044060</t>
  </si>
  <si>
    <t>조광ILI</t>
  </si>
  <si>
    <t>034940</t>
  </si>
  <si>
    <t>조아제약</t>
  </si>
  <si>
    <t>101730</t>
  </si>
  <si>
    <t>조이맥스</t>
  </si>
  <si>
    <t>067000</t>
  </si>
  <si>
    <t>조이시티</t>
  </si>
  <si>
    <t>033340</t>
  </si>
  <si>
    <t>좋은사람들</t>
  </si>
  <si>
    <t>036930</t>
  </si>
  <si>
    <t>주성엔지니어링</t>
  </si>
  <si>
    <t>239340</t>
  </si>
  <si>
    <t>줌인터넷</t>
  </si>
  <si>
    <t>072020</t>
  </si>
  <si>
    <t>중앙백신</t>
  </si>
  <si>
    <t>000440</t>
  </si>
  <si>
    <t>중앙에너비스</t>
  </si>
  <si>
    <t>228760</t>
  </si>
  <si>
    <t>지노믹트리</t>
  </si>
  <si>
    <t>314130</t>
  </si>
  <si>
    <t>지놈앤컴퍼니</t>
  </si>
  <si>
    <t>043610</t>
  </si>
  <si>
    <t>지니뮤직</t>
  </si>
  <si>
    <t>263860</t>
  </si>
  <si>
    <t>지니언스</t>
  </si>
  <si>
    <t>303030</t>
  </si>
  <si>
    <t>지니틱스</t>
  </si>
  <si>
    <t>208350</t>
  </si>
  <si>
    <t>지란지교시큐리티</t>
  </si>
  <si>
    <t>114570</t>
  </si>
  <si>
    <t>지스마트글로벌</t>
  </si>
  <si>
    <t>051160</t>
  </si>
  <si>
    <t>지어소프트</t>
  </si>
  <si>
    <t>053050</t>
  </si>
  <si>
    <t>지에스이</t>
  </si>
  <si>
    <t>전기·가스·수도</t>
  </si>
  <si>
    <t>119850</t>
  </si>
  <si>
    <t>지엔씨에너지</t>
  </si>
  <si>
    <t>270520</t>
  </si>
  <si>
    <t>지엔원에너지</t>
  </si>
  <si>
    <t>065060</t>
  </si>
  <si>
    <t>지엔코</t>
  </si>
  <si>
    <t>204840</t>
  </si>
  <si>
    <t>지엘팜텍</t>
  </si>
  <si>
    <t>111820</t>
  </si>
  <si>
    <t>지와이커머스</t>
  </si>
  <si>
    <t>115450</t>
  </si>
  <si>
    <t>지트리비앤티</t>
  </si>
  <si>
    <t>219750</t>
  </si>
  <si>
    <t>018120</t>
  </si>
  <si>
    <t>진로발효</t>
  </si>
  <si>
    <t>109820</t>
  </si>
  <si>
    <t>진매트릭스</t>
  </si>
  <si>
    <t>086060</t>
  </si>
  <si>
    <t>진바이오텍</t>
  </si>
  <si>
    <t>036890</t>
  </si>
  <si>
    <t>진성티이씨</t>
  </si>
  <si>
    <t>007370</t>
  </si>
  <si>
    <t>진양제약</t>
  </si>
  <si>
    <t>085660</t>
  </si>
  <si>
    <t>차바이오텍</t>
  </si>
  <si>
    <t>094850</t>
  </si>
  <si>
    <t>참좋은여행</t>
  </si>
  <si>
    <t>004650</t>
  </si>
  <si>
    <t>창해에탄올</t>
  </si>
  <si>
    <t>311690</t>
  </si>
  <si>
    <t>천랩</t>
  </si>
  <si>
    <t>278280</t>
  </si>
  <si>
    <t>천보</t>
  </si>
  <si>
    <t>096240</t>
  </si>
  <si>
    <t>청담러닝</t>
  </si>
  <si>
    <t>013720</t>
  </si>
  <si>
    <t>청보산업</t>
  </si>
  <si>
    <t>066360</t>
  </si>
  <si>
    <t>체리부로</t>
  </si>
  <si>
    <t>047820</t>
  </si>
  <si>
    <t>초록뱀</t>
  </si>
  <si>
    <t>094360</t>
  </si>
  <si>
    <t>칩스앤미디어</t>
  </si>
  <si>
    <t>016920</t>
  </si>
  <si>
    <t>카스</t>
  </si>
  <si>
    <t>284620</t>
  </si>
  <si>
    <t>카이노스메드</t>
  </si>
  <si>
    <t>293490</t>
  </si>
  <si>
    <t>카카오게임즈</t>
  </si>
  <si>
    <t>042000</t>
  </si>
  <si>
    <t>카페24</t>
  </si>
  <si>
    <t>317530</t>
  </si>
  <si>
    <t>캐리소프트</t>
  </si>
  <si>
    <t>071850</t>
  </si>
  <si>
    <t>캐스텍코리아</t>
  </si>
  <si>
    <t>180400</t>
  </si>
  <si>
    <t>캔서롭</t>
  </si>
  <si>
    <t>050110</t>
  </si>
  <si>
    <t>캠시스</t>
  </si>
  <si>
    <t>900310</t>
  </si>
  <si>
    <t>컬러레이</t>
  </si>
  <si>
    <t>078340</t>
  </si>
  <si>
    <t>컴투스</t>
  </si>
  <si>
    <t>307930</t>
  </si>
  <si>
    <t>컴퍼니케이</t>
  </si>
  <si>
    <t>263700</t>
  </si>
  <si>
    <t>케어랩스</t>
  </si>
  <si>
    <t>214370</t>
  </si>
  <si>
    <t>케어젠</t>
  </si>
  <si>
    <t>221980</t>
  </si>
  <si>
    <t>케이디켐</t>
  </si>
  <si>
    <t>043290</t>
  </si>
  <si>
    <t>케이맥</t>
  </si>
  <si>
    <t>317030</t>
  </si>
  <si>
    <t>케이비17호스팩</t>
  </si>
  <si>
    <t>323940</t>
  </si>
  <si>
    <t>케이비제18호스팩</t>
  </si>
  <si>
    <t>330990</t>
  </si>
  <si>
    <t>케이비제19호스팩</t>
  </si>
  <si>
    <t>342550</t>
  </si>
  <si>
    <t>케이비제20호스팩</t>
  </si>
  <si>
    <t>192250</t>
  </si>
  <si>
    <t>케이사인</t>
  </si>
  <si>
    <t>115500</t>
  </si>
  <si>
    <t>케이씨에스</t>
  </si>
  <si>
    <t>089150</t>
  </si>
  <si>
    <t>케이씨티</t>
  </si>
  <si>
    <t>025880</t>
  </si>
  <si>
    <t>케이씨피드</t>
  </si>
  <si>
    <t>093320</t>
  </si>
  <si>
    <t>케이아이엔엑스</t>
  </si>
  <si>
    <t>073010</t>
  </si>
  <si>
    <t>케이에스피</t>
  </si>
  <si>
    <t>105330</t>
  </si>
  <si>
    <t>케이엔더블유</t>
  </si>
  <si>
    <t>272110</t>
  </si>
  <si>
    <t>케이엔제이</t>
  </si>
  <si>
    <t>039420</t>
  </si>
  <si>
    <t>케이엘넷</t>
  </si>
  <si>
    <t>083550</t>
  </si>
  <si>
    <t>케이엠</t>
  </si>
  <si>
    <t>032500</t>
  </si>
  <si>
    <t>케이엠더블유</t>
  </si>
  <si>
    <t>225430</t>
  </si>
  <si>
    <t>케이엠제약</t>
  </si>
  <si>
    <t>064820</t>
  </si>
  <si>
    <t>케이프</t>
  </si>
  <si>
    <t>347140</t>
  </si>
  <si>
    <t>케이프이에스제4호</t>
  </si>
  <si>
    <t>256940</t>
  </si>
  <si>
    <t>케이피에스</t>
  </si>
  <si>
    <t>024880</t>
  </si>
  <si>
    <t>케이피에프</t>
  </si>
  <si>
    <t>042040</t>
  </si>
  <si>
    <t>케이피엠테크</t>
  </si>
  <si>
    <t>054410</t>
  </si>
  <si>
    <t>케이피티유</t>
  </si>
  <si>
    <t>274090</t>
  </si>
  <si>
    <t>켄코아에어로스페이스</t>
  </si>
  <si>
    <t>217600</t>
  </si>
  <si>
    <t>켐온</t>
  </si>
  <si>
    <t>089010</t>
  </si>
  <si>
    <t>켐트로닉스</t>
  </si>
  <si>
    <t>220260</t>
  </si>
  <si>
    <t>켐트로스</t>
  </si>
  <si>
    <t>052400</t>
  </si>
  <si>
    <t>코나아이</t>
  </si>
  <si>
    <t>033110</t>
  </si>
  <si>
    <t>코너스톤네트웍스</t>
  </si>
  <si>
    <t>094860</t>
  </si>
  <si>
    <t>코닉글로리</t>
  </si>
  <si>
    <t>046070</t>
  </si>
  <si>
    <t>코다코</t>
  </si>
  <si>
    <t>047770</t>
  </si>
  <si>
    <t>코데즈컴바인</t>
  </si>
  <si>
    <t>078940</t>
  </si>
  <si>
    <t>코드네이처</t>
  </si>
  <si>
    <t>080530</t>
  </si>
  <si>
    <t>코디</t>
  </si>
  <si>
    <t>224060</t>
  </si>
  <si>
    <t>코디엠</t>
  </si>
  <si>
    <t>078650</t>
  </si>
  <si>
    <t>104540</t>
  </si>
  <si>
    <t>코렌텍</t>
  </si>
  <si>
    <t>027050</t>
  </si>
  <si>
    <t>코리아나</t>
  </si>
  <si>
    <t>290510</t>
  </si>
  <si>
    <t>코리아센터</t>
  </si>
  <si>
    <t>190650</t>
  </si>
  <si>
    <t>코리아에셋투자증권</t>
  </si>
  <si>
    <t>101670</t>
  </si>
  <si>
    <t>코리아에스이</t>
  </si>
  <si>
    <t>123410</t>
  </si>
  <si>
    <t>코리아에프티</t>
  </si>
  <si>
    <t>036690</t>
  </si>
  <si>
    <t>코맥스</t>
  </si>
  <si>
    <t>049430</t>
  </si>
  <si>
    <t>183300</t>
  </si>
  <si>
    <t>코미코</t>
  </si>
  <si>
    <t>041960</t>
  </si>
  <si>
    <t>코미팜</t>
  </si>
  <si>
    <t>089890</t>
  </si>
  <si>
    <t>코세스</t>
  </si>
  <si>
    <t>009730</t>
  </si>
  <si>
    <t>코센</t>
  </si>
  <si>
    <t>082660</t>
  </si>
  <si>
    <t>코스나인</t>
  </si>
  <si>
    <t>222040</t>
  </si>
  <si>
    <t>코스맥스엔비티</t>
  </si>
  <si>
    <t>241710</t>
  </si>
  <si>
    <t>코스메카코리아</t>
  </si>
  <si>
    <t>069110</t>
  </si>
  <si>
    <t>코스온</t>
  </si>
  <si>
    <t>166480</t>
  </si>
  <si>
    <t>코아스템</t>
  </si>
  <si>
    <t>045970</t>
  </si>
  <si>
    <t>코아시아</t>
  </si>
  <si>
    <t>029960</t>
  </si>
  <si>
    <t>코엔텍</t>
  </si>
  <si>
    <t>102940</t>
  </si>
  <si>
    <t>코오롱생명과학</t>
  </si>
  <si>
    <t>950160</t>
  </si>
  <si>
    <t>코오롱티슈진</t>
  </si>
  <si>
    <t>033290</t>
  </si>
  <si>
    <t>코웰패션</t>
  </si>
  <si>
    <t>056360</t>
  </si>
  <si>
    <t>코위버</t>
  </si>
  <si>
    <t>282880</t>
  </si>
  <si>
    <t>코윈테크</t>
  </si>
  <si>
    <t>121850</t>
  </si>
  <si>
    <t>코이즈</t>
  </si>
  <si>
    <t>015710</t>
  </si>
  <si>
    <t>코콤</t>
  </si>
  <si>
    <t>052330</t>
  </si>
  <si>
    <t>코텍</t>
  </si>
  <si>
    <t>322780</t>
  </si>
  <si>
    <t>코퍼스코리아</t>
  </si>
  <si>
    <t>126600</t>
  </si>
  <si>
    <t>코프라</t>
  </si>
  <si>
    <t>200130</t>
  </si>
  <si>
    <t>콜마비앤에이치</t>
  </si>
  <si>
    <t>317690</t>
  </si>
  <si>
    <t>060280</t>
  </si>
  <si>
    <t>큐렉소</t>
  </si>
  <si>
    <t>040350</t>
  </si>
  <si>
    <t>큐로컴</t>
  </si>
  <si>
    <t>051780</t>
  </si>
  <si>
    <t>큐로홀딩스</t>
  </si>
  <si>
    <t>115180</t>
  </si>
  <si>
    <t>큐리언트</t>
  </si>
  <si>
    <t>043090</t>
  </si>
  <si>
    <t>큐브앤컴퍼니</t>
  </si>
  <si>
    <t>182360</t>
  </si>
  <si>
    <t>큐브엔터</t>
  </si>
  <si>
    <t>066310</t>
  </si>
  <si>
    <t>큐에스아이</t>
  </si>
  <si>
    <t>016600</t>
  </si>
  <si>
    <t>큐캐피탈</t>
  </si>
  <si>
    <t>043590</t>
  </si>
  <si>
    <t>크로바하이텍</t>
  </si>
  <si>
    <t>114120</t>
  </si>
  <si>
    <t>크루셜텍</t>
  </si>
  <si>
    <t>110790</t>
  </si>
  <si>
    <t>크리스에프앤씨</t>
  </si>
  <si>
    <t>900250</t>
  </si>
  <si>
    <t>크리스탈신소재</t>
  </si>
  <si>
    <t>083790</t>
  </si>
  <si>
    <t>크리스탈지노믹스</t>
  </si>
  <si>
    <t>045520</t>
  </si>
  <si>
    <t>크린앤사이언스</t>
  </si>
  <si>
    <t>214150</t>
  </si>
  <si>
    <t>352770</t>
  </si>
  <si>
    <t>클리노믹스</t>
  </si>
  <si>
    <t>237880</t>
  </si>
  <si>
    <t>클리오</t>
  </si>
  <si>
    <t>139670</t>
  </si>
  <si>
    <t>키네마스터</t>
  </si>
  <si>
    <t>311270</t>
  </si>
  <si>
    <t>키움제5호스팩</t>
  </si>
  <si>
    <t>054780</t>
  </si>
  <si>
    <t>키이스트</t>
  </si>
  <si>
    <t>219130</t>
  </si>
  <si>
    <t>타이거일렉</t>
  </si>
  <si>
    <t>065130</t>
  </si>
  <si>
    <t>탑엔지니어링</t>
  </si>
  <si>
    <t>023160</t>
  </si>
  <si>
    <t>태광</t>
  </si>
  <si>
    <t>053620</t>
  </si>
  <si>
    <t>태양</t>
  </si>
  <si>
    <t>044490</t>
  </si>
  <si>
    <t>태웅</t>
  </si>
  <si>
    <t>124560</t>
  </si>
  <si>
    <t>태웅로직스</t>
  </si>
  <si>
    <t>191420</t>
  </si>
  <si>
    <t>테고사이언스</t>
  </si>
  <si>
    <t>073640</t>
  </si>
  <si>
    <t>테라사이언스</t>
  </si>
  <si>
    <t>182690</t>
  </si>
  <si>
    <t>테라셈</t>
  </si>
  <si>
    <t>066700</t>
  </si>
  <si>
    <t>테라젠이텍스</t>
  </si>
  <si>
    <t>095610</t>
  </si>
  <si>
    <t>테스</t>
  </si>
  <si>
    <t>131970</t>
  </si>
  <si>
    <t>테스나</t>
  </si>
  <si>
    <t>089030</t>
  </si>
  <si>
    <t>테크윙</t>
  </si>
  <si>
    <t>054450</t>
  </si>
  <si>
    <t>텔레칩스</t>
  </si>
  <si>
    <t>091440</t>
  </si>
  <si>
    <t>텔레필드</t>
  </si>
  <si>
    <t>200230</t>
  </si>
  <si>
    <t>텔콘RF제약</t>
  </si>
  <si>
    <t>215480</t>
  </si>
  <si>
    <t>토박스코리아</t>
  </si>
  <si>
    <t>051360</t>
  </si>
  <si>
    <t>토비스</t>
  </si>
  <si>
    <t>045340</t>
  </si>
  <si>
    <t>토탈소프트</t>
  </si>
  <si>
    <t>108230</t>
  </si>
  <si>
    <t>톱텍</t>
  </si>
  <si>
    <t>079970</t>
  </si>
  <si>
    <t>투비소프트</t>
  </si>
  <si>
    <t>105550</t>
  </si>
  <si>
    <t>트루윈</t>
  </si>
  <si>
    <t>026150</t>
  </si>
  <si>
    <t>특수건설</t>
  </si>
  <si>
    <t>322180</t>
  </si>
  <si>
    <t>티라유텍</t>
  </si>
  <si>
    <t>117730</t>
  </si>
  <si>
    <t>티로보틱스</t>
  </si>
  <si>
    <t>033830</t>
  </si>
  <si>
    <t>티비씨</t>
  </si>
  <si>
    <t>057680</t>
  </si>
  <si>
    <t>티사이언티픽</t>
  </si>
  <si>
    <t>064760</t>
  </si>
  <si>
    <t>티씨케이</t>
  </si>
  <si>
    <t>246710</t>
  </si>
  <si>
    <t>티앤알바이오팹</t>
  </si>
  <si>
    <t>340570</t>
  </si>
  <si>
    <t>티앤엘</t>
  </si>
  <si>
    <t>277880</t>
  </si>
  <si>
    <t>티에스아이</t>
  </si>
  <si>
    <t>131290</t>
  </si>
  <si>
    <t>티에스이</t>
  </si>
  <si>
    <t>356860</t>
  </si>
  <si>
    <t>티엘비</t>
  </si>
  <si>
    <t>062860</t>
  </si>
  <si>
    <t>티엘아이</t>
  </si>
  <si>
    <t>321550</t>
  </si>
  <si>
    <t>티움바이오</t>
  </si>
  <si>
    <t>104480</t>
  </si>
  <si>
    <t>티케이케미칼</t>
  </si>
  <si>
    <t>081150</t>
  </si>
  <si>
    <t>티플랙스</t>
  </si>
  <si>
    <t>130740</t>
  </si>
  <si>
    <t>티피씨글로벌</t>
  </si>
  <si>
    <t>084730</t>
  </si>
  <si>
    <t>팅크웨어</t>
  </si>
  <si>
    <t>046210</t>
  </si>
  <si>
    <t>034230</t>
  </si>
  <si>
    <t>파라다이스</t>
  </si>
  <si>
    <t>033540</t>
  </si>
  <si>
    <t>파라텍</t>
  </si>
  <si>
    <t>043200</t>
  </si>
  <si>
    <t>파루</t>
  </si>
  <si>
    <t>214450</t>
  </si>
  <si>
    <t>파마리서치프로덕트</t>
  </si>
  <si>
    <t>208340</t>
  </si>
  <si>
    <t>파멥신</t>
  </si>
  <si>
    <t>177830</t>
  </si>
  <si>
    <t>파버나인</t>
  </si>
  <si>
    <t>037070</t>
  </si>
  <si>
    <t>파세코</t>
  </si>
  <si>
    <t>150900</t>
  </si>
  <si>
    <t>파수</t>
  </si>
  <si>
    <t>037030</t>
  </si>
  <si>
    <t>파워넷</t>
  </si>
  <si>
    <t>047310</t>
  </si>
  <si>
    <t>파워로직스</t>
  </si>
  <si>
    <t>170790</t>
  </si>
  <si>
    <t>파이오링크</t>
  </si>
  <si>
    <t>049120</t>
  </si>
  <si>
    <t>파인디앤씨</t>
  </si>
  <si>
    <t>038950</t>
  </si>
  <si>
    <t>파인디지털</t>
  </si>
  <si>
    <t>106240</t>
  </si>
  <si>
    <t>파인테크닉스</t>
  </si>
  <si>
    <t>131760</t>
  </si>
  <si>
    <t>파인텍</t>
  </si>
  <si>
    <t>065690</t>
  </si>
  <si>
    <t>파커스</t>
  </si>
  <si>
    <t>140860</t>
  </si>
  <si>
    <t>091700</t>
  </si>
  <si>
    <t>파트론</t>
  </si>
  <si>
    <t>038160</t>
  </si>
  <si>
    <t>팍스넷</t>
  </si>
  <si>
    <t>032800</t>
  </si>
  <si>
    <t>판타지오</t>
  </si>
  <si>
    <t>318010</t>
  </si>
  <si>
    <t>팜스빌</t>
  </si>
  <si>
    <t>027710</t>
  </si>
  <si>
    <t>팜스토리</t>
  </si>
  <si>
    <t>225590</t>
  </si>
  <si>
    <t>패션플랫폼</t>
  </si>
  <si>
    <t>054300</t>
  </si>
  <si>
    <t>팬스타엔터프라이즈</t>
  </si>
  <si>
    <t>068050</t>
  </si>
  <si>
    <t>팬엔터테인먼트</t>
  </si>
  <si>
    <t>222110</t>
  </si>
  <si>
    <t>팬젠</t>
  </si>
  <si>
    <t>263750</t>
  </si>
  <si>
    <t>펄어비스</t>
  </si>
  <si>
    <t>251970</t>
  </si>
  <si>
    <t>펌텍코리아</t>
  </si>
  <si>
    <t>087010</t>
  </si>
  <si>
    <t>펩트론</t>
  </si>
  <si>
    <t>043370</t>
  </si>
  <si>
    <t>평화정공</t>
  </si>
  <si>
    <t>119500</t>
  </si>
  <si>
    <t>포메탈</t>
  </si>
  <si>
    <t>016670</t>
  </si>
  <si>
    <t>포비스티앤씨</t>
  </si>
  <si>
    <t>056730</t>
  </si>
  <si>
    <t>포스링크</t>
  </si>
  <si>
    <t>022100</t>
  </si>
  <si>
    <t>포스코 ICT</t>
  </si>
  <si>
    <t>009520</t>
  </si>
  <si>
    <t>포스코엠텍</t>
  </si>
  <si>
    <t>189690</t>
  </si>
  <si>
    <t>포시에스</t>
  </si>
  <si>
    <t>318020</t>
  </si>
  <si>
    <t>포인트모바일</t>
  </si>
  <si>
    <t>256630</t>
  </si>
  <si>
    <t>포인트엔지니어링</t>
  </si>
  <si>
    <t>141020</t>
  </si>
  <si>
    <t>포티스</t>
  </si>
  <si>
    <t>290720</t>
  </si>
  <si>
    <t>푸드나무</t>
  </si>
  <si>
    <t>005670</t>
  </si>
  <si>
    <t>푸드웰</t>
  </si>
  <si>
    <t>094940</t>
  </si>
  <si>
    <t>푸른기술</t>
  </si>
  <si>
    <t>007330</t>
  </si>
  <si>
    <t>푸른저축은행</t>
  </si>
  <si>
    <t>093380</t>
  </si>
  <si>
    <t>풍강</t>
  </si>
  <si>
    <t>023900</t>
  </si>
  <si>
    <t>풍국주정</t>
  </si>
  <si>
    <t>195440</t>
  </si>
  <si>
    <t>퓨전</t>
  </si>
  <si>
    <t>214270</t>
  </si>
  <si>
    <t>퓨쳐스트림네트웍스</t>
  </si>
  <si>
    <t>220100</t>
  </si>
  <si>
    <t>퓨쳐켐</t>
  </si>
  <si>
    <t>035200</t>
  </si>
  <si>
    <t>프럼파스트</t>
  </si>
  <si>
    <t>203690</t>
  </si>
  <si>
    <t>프로스테믹스</t>
  </si>
  <si>
    <t>053610</t>
  </si>
  <si>
    <t>프로텍</t>
  </si>
  <si>
    <t>335810</t>
  </si>
  <si>
    <t>053160</t>
  </si>
  <si>
    <t>프리엠스</t>
  </si>
  <si>
    <t>075130</t>
  </si>
  <si>
    <t>플랜티넷</t>
  </si>
  <si>
    <t>237820</t>
  </si>
  <si>
    <t>플레이디</t>
  </si>
  <si>
    <t>023770</t>
  </si>
  <si>
    <t>플레이위드</t>
  </si>
  <si>
    <t>300080</t>
  </si>
  <si>
    <t>플리토</t>
  </si>
  <si>
    <t>032580</t>
  </si>
  <si>
    <t>피델릭스</t>
  </si>
  <si>
    <t>051380</t>
  </si>
  <si>
    <t>피씨디렉트</t>
  </si>
  <si>
    <t>241820</t>
  </si>
  <si>
    <t>피씨엘</t>
  </si>
  <si>
    <t>237750</t>
  </si>
  <si>
    <t>피앤씨테크</t>
  </si>
  <si>
    <t>131390</t>
  </si>
  <si>
    <t>피앤이솔루션</t>
  </si>
  <si>
    <t>024850</t>
  </si>
  <si>
    <t>피에스엠씨</t>
  </si>
  <si>
    <t>319660</t>
  </si>
  <si>
    <t>피에스케이</t>
  </si>
  <si>
    <t>031980</t>
  </si>
  <si>
    <t>피에스케이홀딩스</t>
  </si>
  <si>
    <t>002230</t>
  </si>
  <si>
    <t>347740</t>
  </si>
  <si>
    <t>피엔케이피부임상연구센타</t>
  </si>
  <si>
    <t>137400</t>
  </si>
  <si>
    <t>피엔티</t>
  </si>
  <si>
    <t>128660</t>
  </si>
  <si>
    <t>피제이메탈</t>
  </si>
  <si>
    <t>006140</t>
  </si>
  <si>
    <t>304840</t>
  </si>
  <si>
    <t>피플바이오</t>
  </si>
  <si>
    <t>062970</t>
  </si>
  <si>
    <t>피피아이</t>
  </si>
  <si>
    <t>087600</t>
  </si>
  <si>
    <t>픽셀플러스</t>
  </si>
  <si>
    <t>057880</t>
  </si>
  <si>
    <t>필로시스헬스케어</t>
  </si>
  <si>
    <t>161580</t>
  </si>
  <si>
    <t>필옵틱스</t>
  </si>
  <si>
    <t>347770</t>
  </si>
  <si>
    <t>핌스</t>
  </si>
  <si>
    <t>332710</t>
  </si>
  <si>
    <t>하나금융14호스팩</t>
  </si>
  <si>
    <t>341160</t>
  </si>
  <si>
    <t>하나금융15호스팩</t>
  </si>
  <si>
    <t>343510</t>
  </si>
  <si>
    <t>하나금융16호스팩</t>
  </si>
  <si>
    <t>299030</t>
  </si>
  <si>
    <t>하나기술</t>
  </si>
  <si>
    <t>067310</t>
  </si>
  <si>
    <t>하나마이크론</t>
  </si>
  <si>
    <t>307160</t>
  </si>
  <si>
    <t>하나머스트제6호스팩</t>
  </si>
  <si>
    <t>166090</t>
  </si>
  <si>
    <t>하나머티리얼즈</t>
  </si>
  <si>
    <t>136480</t>
  </si>
  <si>
    <t>하림</t>
  </si>
  <si>
    <t>003380</t>
  </si>
  <si>
    <t>하림지주</t>
  </si>
  <si>
    <t>149980</t>
  </si>
  <si>
    <t>013030</t>
  </si>
  <si>
    <t>하이록코리아</t>
  </si>
  <si>
    <t>126700</t>
  </si>
  <si>
    <t>106080</t>
  </si>
  <si>
    <t>하이소닉</t>
  </si>
  <si>
    <t>340120</t>
  </si>
  <si>
    <t>하이제5호스팩</t>
  </si>
  <si>
    <t>221840</t>
  </si>
  <si>
    <t>하이즈항공</t>
  </si>
  <si>
    <t>106190</t>
  </si>
  <si>
    <t>하이텍팜</t>
  </si>
  <si>
    <t>066130</t>
  </si>
  <si>
    <t>하츠</t>
  </si>
  <si>
    <t>004590</t>
  </si>
  <si>
    <t>한국가구</t>
  </si>
  <si>
    <t>039340</t>
  </si>
  <si>
    <t>한국경제TV</t>
  </si>
  <si>
    <t>034950</t>
  </si>
  <si>
    <t>한국기업평가</t>
  </si>
  <si>
    <t>222980</t>
  </si>
  <si>
    <t>한국맥널티</t>
  </si>
  <si>
    <t>318000</t>
  </si>
  <si>
    <t>한국바이오젠</t>
  </si>
  <si>
    <t>256840</t>
  </si>
  <si>
    <t>한국비엔씨</t>
  </si>
  <si>
    <t>025550</t>
  </si>
  <si>
    <t>한국선재</t>
  </si>
  <si>
    <t>023890</t>
  </si>
  <si>
    <t>한국아트라스비엑스</t>
  </si>
  <si>
    <t>017890</t>
  </si>
  <si>
    <t>한국알콜</t>
  </si>
  <si>
    <t>080720</t>
  </si>
  <si>
    <t>한국유니온제약</t>
  </si>
  <si>
    <t>063570</t>
  </si>
  <si>
    <t>한국전자금융</t>
  </si>
  <si>
    <t>041460</t>
  </si>
  <si>
    <t>한국전자인증</t>
  </si>
  <si>
    <t>101680</t>
  </si>
  <si>
    <t>한국정밀기계</t>
  </si>
  <si>
    <t>039740</t>
  </si>
  <si>
    <t>한국정보공학</t>
  </si>
  <si>
    <t>053300</t>
  </si>
  <si>
    <t>한국정보인증</t>
  </si>
  <si>
    <t>025770</t>
  </si>
  <si>
    <t>한국정보통신</t>
  </si>
  <si>
    <t>291210</t>
  </si>
  <si>
    <t>한국제7호스팩</t>
  </si>
  <si>
    <t>310870</t>
  </si>
  <si>
    <t>한국제8호스팩</t>
  </si>
  <si>
    <t>023760</t>
  </si>
  <si>
    <t>한국캐피탈</t>
  </si>
  <si>
    <t>054040</t>
  </si>
  <si>
    <t>한국컴퓨터</t>
  </si>
  <si>
    <t>050540</t>
  </si>
  <si>
    <t>한국코퍼레이션</t>
  </si>
  <si>
    <t>021650</t>
  </si>
  <si>
    <t>한국큐빅</t>
  </si>
  <si>
    <t>053590</t>
  </si>
  <si>
    <t>한국테크놀로지</t>
  </si>
  <si>
    <t>032300</t>
  </si>
  <si>
    <t>한국파마</t>
  </si>
  <si>
    <t>037230</t>
  </si>
  <si>
    <t>한국팩키지</t>
  </si>
  <si>
    <t>030520</t>
  </si>
  <si>
    <t>한글과컴퓨터</t>
  </si>
  <si>
    <t>052600</t>
  </si>
  <si>
    <t>한네트</t>
  </si>
  <si>
    <t>256150</t>
  </si>
  <si>
    <t>한독크린텍</t>
  </si>
  <si>
    <t>092460</t>
  </si>
  <si>
    <t>한라IMS</t>
  </si>
  <si>
    <t>039670</t>
  </si>
  <si>
    <t>한류타임즈</t>
  </si>
  <si>
    <t>047080</t>
  </si>
  <si>
    <t>한빛소프트</t>
  </si>
  <si>
    <t>070590</t>
  </si>
  <si>
    <t>한솔인티큐브</t>
  </si>
  <si>
    <t>226440</t>
  </si>
  <si>
    <t>한송네오텍</t>
  </si>
  <si>
    <t>042520</t>
  </si>
  <si>
    <t>한스바이오메드</t>
  </si>
  <si>
    <t>078350</t>
  </si>
  <si>
    <t>한양디지텍</t>
  </si>
  <si>
    <t>045100</t>
  </si>
  <si>
    <t>한양이엔지</t>
  </si>
  <si>
    <t>046110</t>
  </si>
  <si>
    <t>한일네트웍스</t>
  </si>
  <si>
    <t>024740</t>
  </si>
  <si>
    <t>한일단조</t>
  </si>
  <si>
    <t>005860</t>
  </si>
  <si>
    <t>한일사료</t>
  </si>
  <si>
    <t>123840</t>
  </si>
  <si>
    <t>한일진공</t>
  </si>
  <si>
    <t>007770</t>
  </si>
  <si>
    <t>한일화학</t>
  </si>
  <si>
    <t>079170</t>
  </si>
  <si>
    <t>한창산업</t>
  </si>
  <si>
    <t>086960</t>
  </si>
  <si>
    <t>한컴MDS</t>
  </si>
  <si>
    <t>054920</t>
  </si>
  <si>
    <t>한컴위드</t>
  </si>
  <si>
    <t>002680</t>
  </si>
  <si>
    <t>한탑</t>
  </si>
  <si>
    <t>066110</t>
  </si>
  <si>
    <t>한프</t>
  </si>
  <si>
    <t>317320</t>
  </si>
  <si>
    <t>한화에스비아이스팩</t>
  </si>
  <si>
    <t>340440</t>
  </si>
  <si>
    <t>한화플러스제1호스팩</t>
  </si>
  <si>
    <t>102210</t>
  </si>
  <si>
    <t>해덕파워웨이</t>
  </si>
  <si>
    <t>220630</t>
  </si>
  <si>
    <t>해마로푸드서비스</t>
  </si>
  <si>
    <t>034810</t>
  </si>
  <si>
    <t>해성산업</t>
  </si>
  <si>
    <t>076610</t>
  </si>
  <si>
    <t>해성옵틱스</t>
  </si>
  <si>
    <t>220180</t>
  </si>
  <si>
    <t>핸디소프트</t>
  </si>
  <si>
    <t>008800</t>
  </si>
  <si>
    <t>행남사</t>
  </si>
  <si>
    <t>900270</t>
  </si>
  <si>
    <t>헝셩그룹</t>
  </si>
  <si>
    <t>084990</t>
  </si>
  <si>
    <t>헬릭스미스</t>
  </si>
  <si>
    <t>170030</t>
  </si>
  <si>
    <t>현대공업</t>
  </si>
  <si>
    <t>048410</t>
  </si>
  <si>
    <t>현대바이오</t>
  </si>
  <si>
    <t>052260</t>
  </si>
  <si>
    <t>현대바이오랜드</t>
  </si>
  <si>
    <t>016790</t>
  </si>
  <si>
    <t>현대사료</t>
  </si>
  <si>
    <t>039010</t>
  </si>
  <si>
    <t>현대통신</t>
  </si>
  <si>
    <t>092300</t>
  </si>
  <si>
    <t>현우산업</t>
  </si>
  <si>
    <t>053660</t>
  </si>
  <si>
    <t>현진소재</t>
  </si>
  <si>
    <t>011080</t>
  </si>
  <si>
    <t>형지I&amp;C</t>
  </si>
  <si>
    <t>060560</t>
  </si>
  <si>
    <t>홈센타홀딩스</t>
  </si>
  <si>
    <t>064240</t>
  </si>
  <si>
    <t>홈캐스트</t>
  </si>
  <si>
    <t>039610</t>
  </si>
  <si>
    <t>화성밸브</t>
  </si>
  <si>
    <t>126640</t>
  </si>
  <si>
    <t>화신정공</t>
  </si>
  <si>
    <t>061250</t>
  </si>
  <si>
    <t>화일약품</t>
  </si>
  <si>
    <t>097870</t>
  </si>
  <si>
    <t>효성오앤비</t>
  </si>
  <si>
    <t>050090</t>
  </si>
  <si>
    <t>휘닉스소재</t>
  </si>
  <si>
    <t>290270</t>
  </si>
  <si>
    <t>휴네시온</t>
  </si>
  <si>
    <t>090710</t>
  </si>
  <si>
    <t>휴림로봇</t>
  </si>
  <si>
    <t>205470</t>
  </si>
  <si>
    <t>휴마시스</t>
  </si>
  <si>
    <t>115160</t>
  </si>
  <si>
    <t>휴맥스</t>
  </si>
  <si>
    <t>028080</t>
  </si>
  <si>
    <t>휴맥스홀딩스</t>
  </si>
  <si>
    <t>200670</t>
  </si>
  <si>
    <t>휴메딕스</t>
  </si>
  <si>
    <t>065510</t>
  </si>
  <si>
    <t>243070</t>
  </si>
  <si>
    <t>휴온스</t>
  </si>
  <si>
    <t>084110</t>
  </si>
  <si>
    <t>휴온스글로벌</t>
  </si>
  <si>
    <t>145020</t>
  </si>
  <si>
    <t>휴젤</t>
  </si>
  <si>
    <t>024060</t>
  </si>
  <si>
    <t>흥구석유</t>
  </si>
  <si>
    <t>010240</t>
  </si>
  <si>
    <t>흥국</t>
  </si>
  <si>
    <t>189980</t>
  </si>
  <si>
    <t>흥국에프엔비</t>
  </si>
  <si>
    <t>037440</t>
  </si>
  <si>
    <t>희림</t>
  </si>
  <si>
    <t>238490</t>
  </si>
  <si>
    <t>힘스</t>
  </si>
  <si>
    <t>현금 및 현금 등가물</t>
  </si>
  <si>
    <t>만기가 90일 이하인 단기 투자를 포함합니다.
개별 공시되지 않으면 상품 유가증권과 90일 이상의 만기의 단기투자는 포함할 수 있습니다.
제한부 현금은 제외합니다 (제한부 현금은 기타 유동자산에 포함됩니다).</t>
  </si>
  <si>
    <t>Cash &amp; Marketable Securities</t>
    <phoneticPr fontId="7" type="noConversion"/>
  </si>
  <si>
    <t>CASH_AND_MARKETABLE_SECURITIES</t>
  </si>
  <si>
    <t>현금 및 상품유가증권</t>
  </si>
  <si>
    <t>합리적 가격에서 현금으로 신속하게 전환될 수 있는 현금 및 유동성 종목을 포함합니다. 
산업 및 유틸리티 업종의 경우: 현금 및 현금등가물 + 상품유가증권 및 단기 투자 + 장기상품유가증권</t>
    <phoneticPr fontId="7" type="noConversion"/>
  </si>
  <si>
    <t>현금 현금등가물 및 단기투자</t>
    <phoneticPr fontId="7" type="noConversion"/>
  </si>
  <si>
    <t>BS_CASH_CASH_EQUIVALENTS_AND_STI</t>
  </si>
  <si>
    <t>보유현금 및 은행예금  만기 90일 미만의 단기금융상품을 포함합니다.  별도로 공시하지 않는 경우 
상품유가증권과 90일 이상 만기의 단기투자상품이 포함될 수 있습니다.  제한부 현금 (제한부 현금은 기타 
유동자산에 포함됨)을 제외합니다.</t>
    <phoneticPr fontId="7" type="noConversion"/>
  </si>
  <si>
    <t>현금, 현금등가물 &amp; STI</t>
    <phoneticPr fontId="7" type="noConversion"/>
  </si>
  <si>
    <t>C&amp;CE_AND_STI_DETAILED</t>
  </si>
  <si>
    <t>현금과 현금등가물 및 상품유가증권의 합계. 산출식: 
현금과 현금등가물 및 단기투자금 또는 현금 + 현금등가물 + 상품유가증권
조건: 
현금과 현금등가물 및 단기투자금: BM289, BS_CASH_CASH_EQUIVALENTS_AND_STI
현금 및 현금등가물: BS010, BS_CASH_NEAR_CASH_ITEM
상품유가증권: BS011, BS_MKT_SEC_OTHER_ST_INVEST</t>
    <phoneticPr fontId="7" type="noConversion"/>
  </si>
  <si>
    <t>Short Term Investments</t>
    <phoneticPr fontId="7" type="noConversion"/>
  </si>
  <si>
    <t>단기투자상품</t>
  </si>
  <si>
    <t xml:space="preserve">상품유가증권 &amp; 기타단기투자상품:
일반적으로 1년 미만인 적정 단기 기간 내에 현금전환이 예상되는 유동성 투자상품을 포함합니다.
중개업 자회사가 보유한 증권, 역 repo 및 환매조건부채권(repo)을 포함합니다.
단기로 분류된 매도가능증권 및 만기보유증권을 포함합니다.
투자에 대한 미지급 이자 또는 배당금은 제외됩니다. 투자에 대한 미지급 이자 또는 배당금은 기타유동자산에 포함됩니다 </t>
  </si>
  <si>
    <t>Long Term Investments</t>
    <phoneticPr fontId="7" type="noConversion"/>
  </si>
  <si>
    <t>BS_LT_INVEST</t>
  </si>
  <si>
    <t>장기투자 &amp; 미수금</t>
  </si>
  <si>
    <t>원가법으로 평가한 비연결 자회사 또는 관계/관련 기업에의 투자는 여기에 포함됩니다.
투자 고정자산은 기업에 의해 순 고정자산으로 계상되지 않았을 경우 여기에 포함됩니다.
지분법 하의 비연결 자회사와 관계/관련 기업의 투자자산은 기타 자산에 포함합니다.
클럽 회원권, 거래소 회원권은 제외합니다.</t>
  </si>
  <si>
    <t>Total Investments</t>
    <phoneticPr fontId="7" type="noConversion"/>
  </si>
  <si>
    <t>BS_TOT_INVEST_ASSET</t>
  </si>
  <si>
    <t>투자자산총계</t>
  </si>
  <si>
    <t>상품 유가증권 및 기타 단기투자 + 장기투자</t>
    <phoneticPr fontId="7" type="noConversion"/>
  </si>
  <si>
    <t>Total Investments(Finance)</t>
    <phoneticPr fontId="7" type="noConversion"/>
  </si>
  <si>
    <t>ST_AND_LT_INVEST</t>
  </si>
  <si>
    <t>장단기투자자산</t>
  </si>
  <si>
    <t>이 항목은 단기투자 및 장기투자의 합계입니다. FINANCIAL(금융) 업종에만 적용됩니다.</t>
  </si>
  <si>
    <t>Short Term Debt</t>
    <phoneticPr fontId="7" type="noConversion"/>
  </si>
  <si>
    <t>단기차입금</t>
  </si>
  <si>
    <t>당좌차월, 단기 채무 및 차입금, 환매채(Repo), 역환매채, 장기차입금의 단기부분, 자본(금융)리스의 경상채무, 수입담보물보관증(trust receipt), 지급어음, 은행인수어음 및 할부대변계정의 경상부분을 포함합니다.</t>
    <phoneticPr fontId="7" type="noConversion"/>
  </si>
  <si>
    <t>Long Term Debt</t>
    <phoneticPr fontId="7" type="noConversion"/>
  </si>
  <si>
    <t>장기차입금</t>
  </si>
  <si>
    <t>장기 차입금 혹은 장기 부채:
단기가 아닌 모든 이자발생 금융채무.
전환사채, 의무상환, 취소가능 채무증서, 채권, 대출, 모기지 부재, 분할상환채, 장기 당좌차월과 자본(금융) 
리스 채무를 포함합니다.
유동성 장기차입금, 연금채무, 이연법인세 부채와 우선주는 제외합니다.
후순위 자본 어음을 포함합니다.
2003년 6월부터 실효된 FASB 150에 따라 의무상환 우선주 및 신탁 우선증권을 포함합니다.</t>
  </si>
  <si>
    <t>Short &amp; Long Term Debt</t>
    <phoneticPr fontId="7" type="noConversion"/>
  </si>
  <si>
    <t>단기 및 장기 부채</t>
  </si>
  <si>
    <t>단기 부채와 장기 부채의 합계. (BS_ST_BORROW + BS_LT_BORROW)</t>
    <phoneticPr fontId="7" type="noConversion"/>
  </si>
  <si>
    <t>무디스 등급</t>
    <phoneticPr fontId="7" type="noConversion"/>
  </si>
  <si>
    <t>RTG_MOODY</t>
  </si>
  <si>
    <t>피치등급</t>
    <phoneticPr fontId="7" type="noConversion"/>
  </si>
  <si>
    <t>RTG_FITCH</t>
  </si>
  <si>
    <t>무디스국내장기회사채군 등급</t>
    <phoneticPr fontId="7" type="noConversion"/>
  </si>
  <si>
    <t>RTG_MDY_NSR_LT_CORP_FAMILY</t>
  </si>
  <si>
    <t>무디스 국내 장기 회사채군 등급</t>
  </si>
  <si>
    <t>매도가능회사채</t>
    <phoneticPr fontId="7" type="noConversion"/>
  </si>
  <si>
    <t>BS_AFS_CORP_BONDS</t>
  </si>
  <si>
    <t>매도가능 회사채</t>
  </si>
  <si>
    <t>매도가능한 채권 포트폴리오에 보유된 회사채 금액. 회사채는 기업에 의해 발행되며 해당 기업의 수익성에 
의해 담보된 채권 종목입니다. 담보부 채권은 또한 해당 기업의 특정 자산에 의해 담보가 설정 
되어있습니다. 반면 무담보부 채권은 특정 담보물에 의해 담보가 설정되어 있지 않습니다. 보유자가 종목을 
만기까지 보유할 의도가 없는 경우, 해당 종목은 AFS(매도가능)으로 표시됩니다. 해당 종목의 가격은 매 
분기 시장가로 표시됩니다.</t>
  </si>
  <si>
    <t>Net Operating Asset</t>
    <phoneticPr fontId="7" type="noConversion"/>
  </si>
  <si>
    <t>NET_OPERATING_ASSETS</t>
  </si>
  <si>
    <t>순 영업 자산</t>
  </si>
  <si>
    <t>기업의 영업부채를 차감한 영업자산. 영업활동이 재무활동으로부터 분리되도록 대차대조표를 재구성하여 
산출합니다.  해당 비율은 재무실적과는 독립적으로 기업의 영업 실적가치를 산정하는데 사용됩니다.  
산출방법: (총 자산 - 현금 &amp; 단기 투자금) - (총 부채 - 총 채무)
조건:
총 자산 = (BS035, BS_TOT_ASSET)
현금 &amp; 단기 투자금 = (RR253, CASH_AND_ST_INVESTMENTS)
총 부채 = (RR005, BS_TOT_LIAB2)
총 채무 = (RR251, SHORT_AND_LONG_TERM_DEBT)</t>
    <phoneticPr fontId="7" type="noConversion"/>
  </si>
  <si>
    <t>자산총계</t>
  </si>
  <si>
    <t>총자산:
대차대조표에서 모든 장단기 자산합계.</t>
  </si>
  <si>
    <t>Net Asset Value</t>
    <phoneticPr fontId="7" type="noConversion"/>
  </si>
  <si>
    <t>NET_ASSETS</t>
  </si>
  <si>
    <t>순자산</t>
  </si>
  <si>
    <t>* 총자산에서 유동채무, 장기차입금 및 기타 장기부채를 차감하여 계산합니다. 
Industrial(공,산업/제조업/상사) 업종에만 적용됩니다.</t>
  </si>
  <si>
    <t>BEST_NAV</t>
  </si>
  <si>
    <t>BEst 순자산가치</t>
  </si>
  <si>
    <t>BEst(블룸버그 예상) 순자산가치(NAV) 예상은 보통주 자본금에서 무형자산을 차감하여 계산합니다. 보통주 
자본금은 (자본금 + 주식발행초과금 + 이익잉여금)으로 정의됩니다.</t>
  </si>
  <si>
    <t>Total Liability</t>
    <phoneticPr fontId="7" type="noConversion"/>
  </si>
  <si>
    <t>BS_TOT_LIAB2</t>
  </si>
  <si>
    <t>부채총계</t>
  </si>
  <si>
    <t>INDUSTRIALS(공,산업/제조업/상사)
 * 모든 유동 부채와 장기 채무의 합계입니다.</t>
  </si>
  <si>
    <t>Total Equity</t>
    <phoneticPr fontId="7" type="noConversion"/>
  </si>
  <si>
    <t>TOTAL_EQUITY</t>
  </si>
  <si>
    <t>자본총계</t>
  </si>
  <si>
    <t>보통주자본 + 소수주주지분+ 우선주자본
조건:
보통주 자본은 RR010, TOT_COMMON_EQY
소수주주지분은 BS062, BS_MINORITY_INT
우선주자본은 BS061, BS_PFD_EQY
보통주자본은 총 자본을 산출하려면 반드시 있어야 합니다.</t>
    <phoneticPr fontId="7" type="noConversion"/>
  </si>
  <si>
    <t>Total Common Equity</t>
    <phoneticPr fontId="7" type="noConversion"/>
  </si>
  <si>
    <t>TOT_COMMON_EQY</t>
  </si>
  <si>
    <t>총보통주자본금</t>
  </si>
  <si>
    <t xml:space="preserve">자본금 및 APIC + 이익잉여금 </t>
    <phoneticPr fontId="7" type="noConversion"/>
  </si>
  <si>
    <t>Total Preferred Equity</t>
    <phoneticPr fontId="7" type="noConversion"/>
  </si>
  <si>
    <t>BS_PFD_EQY</t>
  </si>
  <si>
    <t>우선주자본금</t>
  </si>
  <si>
    <t>우선주는 공시될 때 청산가격으로 표시됩니다.  장부가 초과액은 자본금 및 주식발행초과금(BS064, 
BS_SH_CAP_AND_APIC)으로 조정됩니다.  청산 가치가 공개되지 않는 경우, 우선주는 장부가액으로 
표시됩니다.  보통주 유형으로 표시된 의결권이 있는 우선주는 제외합니다.  2003년 6월부터 FASB 150에 
따라 의무상환 우선주 및 신탁 우선주 종목은 포함하지 않습니다.  이러한 종목은 장기 차입금에 
포함됩니다.  우선주는 공시된 경우 모든 우선주 자사주만큼 차감됩니다.  재매수 비용이 액면가를 넘는 
경우, 우선주를 0으로 조정하고 잔여 차액은 이익잉여금(BS065, BS_RETAIN_EARN)에서 차감합니다.
부채로 분류되지 않는 혼성증권이 이 항목에 포함됩니다.  혼성증권 유통은 기타 조정(IS168, 
OTHER_ADJUSTMENTS)에 포함됩니다.</t>
  </si>
  <si>
    <t>SALES_REV_TURN</t>
  </si>
  <si>
    <t>수익</t>
  </si>
  <si>
    <t>매출/수익/매출액:
총 영업수익에서 총 매출에 대한 조정분을 차감하여 산출합니다.
조정:  환입, 할인, 충당금, 소비세, 보험비용, 판매세, 부가가치세(VAT)가 포함됩니다.
리포트에서 해당 자회사를 연결하는 경우, 공산업 기업의 금융 자회사가 벌어들인 수익도 포함됩니다.
계열사간 거래 수익은 제외합니다.
중단사업 수익은 제외합니다.
특정 업종(즉, 운송업 또는 유틸리티업)에 대한 연방 또는 지방정부 보조금은 포함됩니다.</t>
  </si>
  <si>
    <t>BEST_SALES</t>
  </si>
  <si>
    <t>BEst 매출액</t>
  </si>
  <si>
    <t>BEst (블룸버그 예상) 매출액 예상은 기업의 계속사업 순 매출액 또는 매출을 반영합니다.</t>
  </si>
  <si>
    <t>Cost of Goods Sold</t>
    <phoneticPr fontId="7" type="noConversion"/>
  </si>
  <si>
    <t>IS_COGS_TO_FE_AND_PP_AND_G</t>
  </si>
  <si>
    <t>매출원가</t>
  </si>
  <si>
    <t>매출원가/연료비 및 구입 전력 &amp; 가스:
매출 또는 수익과 직접적으로 관련된 계속사업의 통합 비용이 항목에 포함됩니다.
제조회사의 경우, 각 생산 유닛에 합리적으로 할당될 수 있는 자재, 노동 및 간접비가 포함되어 있습니다.
소매 및 도매 기업의 경우, 판매 상품의 매입가, 운송비, 창고비용 등을 포함합니다. 일부 기업의 경우, 판매 
상품의 원가를 포함합니다.
서비스 기업의 경우, 각 서비스 단위에 합리적으로 할당될 수 있는 모든 비용을 포함합니다. 
매출원가와 일반판매관리비 간 구분은 기업의 구분에 따라 다르며, 구분이 항상 명확한 것은 아닙니다.
매출원가와 SG&amp;A 간 구분이 명확하지 않은 경우, 매출원가는 빈 칸으로 남고 총 영업비용이 
일반판매관리비에 들어갑니다.
일회성 손익에 해당하는 매출원가 부분은 매출원가에 포함되지 않지만 순 영업외 손익의 일부로 포함됩니다.</t>
  </si>
  <si>
    <t>Gross Profit</t>
    <phoneticPr fontId="7" type="noConversion"/>
  </si>
  <si>
    <t>GROSS_PROFIT</t>
  </si>
  <si>
    <t>매출총이익</t>
  </si>
  <si>
    <t>순매출(IS010)에서 매출원가(IS021)를 차감하여 계산합니다. Industrial(공,산업/제조업/상사) 및 
UTILITY(유틸리티) 업종에 적용됩니다.</t>
  </si>
  <si>
    <t>Operating Income</t>
    <phoneticPr fontId="7" type="noConversion"/>
  </si>
  <si>
    <t>IS_OPER_INC</t>
  </si>
  <si>
    <t>영업 이익 또는 손실</t>
  </si>
  <si>
    <t>순매출 + 기타 영업이익(미국에서는 적용안됨) - 매출원가(COGS) - 기타 영업비용. 
조건:
순매출:  IS010, SALES_REV_TURN
기타 영업이익:  IS099, IS_OTHER_OPER_INC
매출원가: IS021, IS_COGS_TO_FE_AND_PP_AND_G
기타 영업비용: IS032, IS_OPERATING_EXPN
이 항목은 RR002 EBIT와 동일합니다.
영업외 이익과 포함되는 비용을 정정하기 위해 공시된 영업 이익(손실)을 조정합니다.  영업외 이익에는 
배당금과 이자 미수금/수익, 고정자산/투자자산 매각이익, 환차익, 관련회사 순이익 지분이 포함됩니다.  
영업외 비용에는 이자비용, 금융수수료, 차입비용, 고정자산/투자자산 매각손실, 환차손, 관련회사 순손실 
지분이 포함됩니다.</t>
  </si>
  <si>
    <t>BEST_OPP</t>
  </si>
  <si>
    <t>BEst (블룸버그 예상) 영업이익(OPP) 예상</t>
  </si>
  <si>
    <t>BEst (블룸버그 예상) 영업이익(OPP) 예상은 기업의 영업이익을 반영합니다.</t>
  </si>
  <si>
    <t>Dep. Amort</t>
    <phoneticPr fontId="7" type="noConversion"/>
  </si>
  <si>
    <t>CF_DEPR_AMORT</t>
  </si>
  <si>
    <t>감가상각비 &amp; 무형자산상각비</t>
  </si>
  <si>
    <t>감가상각비 및 무형자산상각비:
매출원가와 일반판매관리비(영업 비용)에 속하는 모든 감가상각비 및 무형자산상각비를 포함합니다. 
기업이 부의 영업권을 상각하는 경우 음수가 될 수 있습니다.
이연 주식 보상의 상각을 포함합니다.
부채 할인의 상각을 제외합니다.</t>
  </si>
  <si>
    <t>이자 및 세금 전 이익은 다음 공식을 사용하여 계산합니다:
순매출 + 기타영업이익 (미국에는 적용되지 않음) - 매출원가 (COGS) - 판매일반관리비 (SG&amp;A).
이 항목은 IS033 영업이익(손실)과 같습니다.
산업, 유틸리티 및 리츠(부동산투자신탁) 포맷에 유효합니다.
포함된 영업외 이익 및 비용에 맞게 보고된 EBIT를 조정합니다.  영업외 이익에는 배당금과 
이자미수금/수익, 고정자산/투자자산 매각이익, 환차익, 관련회사 순수익 지분 등이 포함됩니다.  영업외 
비용에는 이자비용, 금융수수료, 차입비용, 고정자산/투자자산 매각손실, 환차손, 관련회사 순손실 지분 등이 
포함됩니다.</t>
  </si>
  <si>
    <t>BEST_EBIT</t>
  </si>
  <si>
    <t>해당 종목의 이자 및 세금 전 이익(EBIT)에 대한 최신 브로커 예상 매트릭스.  EBIT는 다음과 같이 
계산합니다. 
세전이익 + 이자비용 + 영업외이익(비용) 
이 항목은 브로커, 애널리스트, 예상 일자, 당기 예상, 당기 변동, 차기 예상, 차기 변동을 표시합니다.  각 
예상의 토대가 되는 기준은 애널리스트마다 다를 수 있습니다.  이 항목은 다음 항목들로 겹쳐쓸 수 
있습니다. 
   BEst 연결 겹쳐쓰기(BE999, BEST_CONSOLIDATED_OVERRIDE) 
   BEst 회기 겹쳐쓰기(BE997, BEST_FPERIOD_OVERRIDE) 
   주식 기준통화(DS215, EQY_FUND_CRNCY)</t>
  </si>
  <si>
    <t>EBITDA</t>
  </si>
  <si>
    <t>* 이자, 세금, 감가상각 및 무형자산상각 이전 이익(EBITDA)은 다음 공식을 사용하여 계산합니다.
 영업 이익(IS033) + 감가상각 및 무형자산상각(CF011)
 참고: 감가상각 및 무형자산상각은 현금흐름표에서 가져옵니다. 
 REIT(리츠)의 경우 이자, 세금, 감가상각 및 무형자산상각 이전 이익은 다음과 같이 계산합니다.
 영업 이익 + 대손 충당금 + 감가상각 비용 + 이자 비용
유틸리티의 경우 EBITDA에 핵 연료의 상각이 포함됩니다. 
 Industrial(공,산업/제조업/상사), Financial(금융), Utility(유틸리티) 및 REITS(리츠) 업종에 사용할 
수 있습니다.</t>
  </si>
  <si>
    <t>BEST_EBITDA</t>
  </si>
  <si>
    <t>BEst (블룸버그 예상) EBITDA 예상은 이자, 법인세, 감가상각비 및 무형자산상각 차감 전 이익입니다. 
다음과 같이 계산합니다: EBIT + 감가상각비 + 무형자산상각비.</t>
  </si>
  <si>
    <t>NI</t>
    <phoneticPr fontId="7" type="noConversion"/>
  </si>
  <si>
    <t>NET_INCOME</t>
  </si>
  <si>
    <t>당기순이익(손실)</t>
  </si>
  <si>
    <t>공,산업/제조업/상사
순이익(손실):
모든 비용을 제외한 이익
모든 1회, 비경상, 특별항목 이익, 손실 또는 비용의 영향을 포함합니다</t>
  </si>
  <si>
    <t>BEST_NET_INCOME</t>
  </si>
  <si>
    <t>BEst 순이익</t>
  </si>
  <si>
    <t>BEst (블룸버그 예상) 순이익 예상은 모든 비용을 제한 이후의 수익으로 정의됩니다. 모든 1회성 및 
비재발, 특별항목 손익과 비용의 효과를 포함하거나 제외할 수 있습니다.</t>
  </si>
  <si>
    <t>시가총액 추이</t>
  </si>
  <si>
    <t>다음의 산출식으로 연산됩니다. (회계기간 말일 현재 종가) * (해당 기간 말일의 상장주식수). 회기 말일은 
모든 펀더멘털 데이터를 수집한 최근 1년(LATEST_ANN_CIE_FILING)을 가리킵니다.</t>
  </si>
  <si>
    <t>EV</t>
    <phoneticPr fontId="7" type="noConversion"/>
  </si>
  <si>
    <t>기간 기업 가치</t>
  </si>
  <si>
    <t>기업의 이론적 기업매수 가격의 측정입니다. 산출식: 시가총액 + EV 구성요소
조건:
추이 시가총액: RR250, HISTORICAL_MARKET_CAP
EV 구성요소: RR968, CUR_EV_COMPONENT
시가총액 산출은 자기주식 수(BS091, BS_NUM_OF_TSY_SH)를 제외합니다.
합자회사의 경우 기업가치는 합자 파트너의 가치가 되며 일반 파트너에 할당되는 가치는 포함되지 않습니다.
이 항목은 기본통화 설정적용(DS215, EQY_FUND_CRNCY)으로 값을 표시합니다.
현재 기업가치의 경우 펀더멘털 통화에서 현재 기업가치(RR905, CURR_ENTP_VAL)를 사용하세요.
이 항목은 은행에는 적용되지 않습니다.</t>
    <phoneticPr fontId="7" type="noConversion"/>
  </si>
  <si>
    <t>EV/EBIT</t>
    <phoneticPr fontId="7" type="noConversion"/>
  </si>
  <si>
    <t>EV_TO_T12M_EBIT</t>
    <phoneticPr fontId="21" type="noConversion"/>
  </si>
  <si>
    <t>기간 EV/최근 12M EBIT</t>
  </si>
  <si>
    <t>기업가치(RR472)/12개월 EBIT(RR803) 
최근 4°개 사분기의 영업이익을 합하여 산출한 12개월 영업이익(EBIT). 
참고:  최근 결산기간(분기, 반기 또는 연간)의 데이터를 사용합니다. 
분자나 분모가 음수인 경우 비율은 의미가 없으며 계산되지 않습니다. 당기 데이터로는 당기 기업가치의 
12개월 EBIT 대비 비율을 사용합니다(RR958, CURRENT_EV_TO_T12M_EBIT).</t>
  </si>
  <si>
    <t>BEST_CUR_EV_TO_EBIT</t>
    <phoneticPr fontId="21" type="noConversion"/>
  </si>
  <si>
    <t>기간 EV/최근 12M EBITDA</t>
  </si>
  <si>
    <t>기업가치 (RR472) / 12개월 추이 EBITDA (RR841)
 비고: 가장 최근 보고 기간 데이터 (분기, 반기 또는 연간)가 사용됨. 
 산업, 유틸리티 및 REIT 포맷에 이용가능. 
분자 또는 분모가 음수일 경우, 해당 비율은 의미가 없어서 산정되지 않을 것임.
현재 데이터는 현재 EV/12개월 EBITDA (RR957, CURRENT_EV_TO_T12M_EBITDA)를 사용하세요.
주가지수:
EV/EBITDA. 주당 기업가치(PR005, IDX_ENTERPRISE_VALUE)를 주당 12개월 EBITDA(RR009, 
EBITDA)로 나누어 산출함.</t>
  </si>
  <si>
    <t>Floating shares</t>
    <phoneticPr fontId="7" type="noConversion"/>
  </si>
  <si>
    <t>EQY_FLOAT</t>
  </si>
  <si>
    <t>유동주식수</t>
  </si>
  <si>
    <t>시장에서 거래되는 주식 수. 유동 주식 수는 총 상장주식수에서 내부자 보유 지분과 불변동 주주가 보유한 
지분을 제하여 산출합니다. 불변동 주주로는 ESOP, ESOT, QUEST, 근로자 수혜 신탁, 자금운용이 활발하지 
않은 기업, 벤처캐피털 회사 또는 국가 소유 지분 등이 있습니다. 주식 수는 백만 단위로 표시됩니다.</t>
  </si>
  <si>
    <t>Treasury shares</t>
    <phoneticPr fontId="7" type="noConversion"/>
  </si>
  <si>
    <t>BS_NUM_OF_TSY_SH</t>
  </si>
  <si>
    <t>자기주식수</t>
  </si>
  <si>
    <t>기말 기준 1차 등가물 자기주식 수.
주식이 복수 종목을 가진 경우 배당 권리 패리티에 따른 1차 등가물이 표시됩니다.
직원스톡옵션제도(ESOP)에 속하고 재무제표에 자기주식으로 인지된 주식을 포함합니다.</t>
  </si>
  <si>
    <t>Shares Outstanding (EQY)</t>
    <phoneticPr fontId="7" type="noConversion"/>
  </si>
  <si>
    <t>EQY_SH_OUT</t>
  </si>
  <si>
    <t>유통주식수</t>
  </si>
  <si>
    <t>총 현재 유통주식수 본 데이터는 2000년 5월에서 현재까지 연간보고서, 반기보고서, 분기보고서, EDGAR 
공시서류, 언론 보도자료, 증권거래소 자료에서 수집된 것입니다. 2000년 5월 이전의 일별 유통주식수 
데이터는 단일 주식 클래스를 갖는 회사에 한하여 중간보고서 및 연간보고서에서 입력되었고, 복수 주식 
클래스를 갖는 회사에 대해서는 데이터가 표시되지않습니다. 표시 단위는 백만입니다. 주식 수에 대하여 
절사이전 값을 보려면 실제 유통주식수((DS381, EQY_SH_OUT_REAL)를 확인하고, 유통주식수 과거추이를 
보려면 유통주식수 (BS081, BS_SH_OUT)를 확인하세요. 대부분의 국가에서는, 자기주식이 있는 경우 
유통주식수 내에 자기주식이 포함되어 있습니다. 공개가 허용되는 경우, 블룸버그는 시의적절한 기준으로 
취소 및 자기주식을 모두 삭제하려고 노력합니다.
다음 국가의 전체 주식 거래소에서 유통주식수는 유통주식 수에서 자기주식을 제외합니다.  주 종목의 종합 
거래소 코드DS555, EQY_PRIM_SECURITY_COMP_EXCH를 참고하십시오:
아르헨티나(AR), 바하마(BM), 방글라데시(BD), 바베이도스(BA), 버뮤다(BH), 캐나다(CN), 중국(CH), 
조지아(GG), 건지섬 채널제도(GU), 인도(IN), 이스라엘(IT), 아일랜드(ID), 자메이카(JA), 
말레이시아(MK), 몰타(MV), 뉴질랜드(NZ), 파키스탄(PA), 파나마(PP), 필리핀(PM), 싱가포르(SP), 
스리랑카(SL), 트리니다드토바고(TP), 영국(LN), 미국(US), 베트남(VN), 태국(TB)
유통주식은 주 티커('Y'일 경우 ID043, ID_BB_PRIM_SECURITY_FLAG)에서 업데이트됩니다. 2차 티커의 
유통주식수는 관리되지 않지만 1차 티커의 유통주식수에서 표시됩니다.
유통주식수는 권리락일에 주주배정모집에 의거하여 발행된 주식을 포함합니다
미국 주식예탁증서(ADR)/글로벌 주식예탁증서(GDR): 
기초주식 등가 주식수. 실질적 ADR/GDR 유통주식수를 보려면, 최근 ADR잔존수(AD031, ADR_SH_OUT)를 
확인하세요. 
유닛의 경우, 한 유닛이 구성하는 증권 수로 나눈 전체 기초자산 종목의 총 유통주식수의 합입니다.</t>
  </si>
  <si>
    <t>Shares Outstanding (BS)</t>
    <phoneticPr fontId="7" type="noConversion"/>
  </si>
  <si>
    <t>BS_SH_OUT</t>
  </si>
  <si>
    <t>기말 일자 기준으로 승인, 발행 및 매입되고 투자자가 보유하는 기업의 모든 주식.
주식 수가 공시된 경우, 기업 자체에서 보유한 자사주 차감.
가득되지 않은 직원 스톡옵션 플랜(ESOP)의 미교부 주식을 제외합니다.
발행할 주식을 제외합니다.
복수 주식의 기업의 경우, 일반주 특징을 가진 상장 및 비상장된 모든 등급의 주식은 기본 티커(DX895, 
EQY_FUND_TICKER)의 보통주 등가물로 전환됩니다.  최신 복수 주식에 대한 정보는 복수 주식 
정보(DY667, MULTIPLE_SHARE_INFO)를 참고하십시오.
중국 및 타이완:
과거 유통 주식수는 권리 문제로 인한 주식 증가를 반영하지 않습니다.
필리핀:
청약 주식의 수를 포함합니다.</t>
  </si>
  <si>
    <t>WACC(%)</t>
    <phoneticPr fontId="7" type="noConversion"/>
  </si>
  <si>
    <t>가중평균자본비용</t>
  </si>
  <si>
    <t>* WACC = [ KD x (TD/V) ] + [ KP x (P/V) ] + [ KE x (E/V) ] 
* KD = 부채 비용, TD = 총 부채, V = 총 자본 
* KP = 우선주 비용, P = 우선주, KE = 주식 비용, E = 주식 자본 
* 총 자본 = 총 부채 + 우선주 + 주식 자본  수치는 회사의 가장 최근 보고서(연간 또는 중간)에서 
도출됩니다.</t>
  </si>
  <si>
    <t>Stock Price</t>
    <phoneticPr fontId="7" type="noConversion"/>
  </si>
  <si>
    <t>PX_LAST</t>
  </si>
  <si>
    <t>현재가</t>
  </si>
  <si>
    <t>종목의 현재가.
주식:
  거래소에서 제공한 최종 가격을 표시합니다. 월요일부터 금요일까지 거래되는 종목의 경우, 이 항목은 
해당 정보가 과거 30일 거래일 동안 거래소에서 제공될 때에만 표시됩니다. 기업공개(IPO)의 경우, 최초 
실질 거래일 전일이 IPO 가격을 표시할 수 있습니다. 그 외 모든 종목의 경우, 이 항목은 해당 정보가 과거 
달력일 30일 동안 거래소에서 제공될 때에만 표시됩니다. 이는 보통주, 증서, 워런트 및 부동산 
투자신탁(REIT)에 적용됩니다.
주식 파생상품:
  주식옵션, 현물 지수, 지수 선물 및 상품 선물:
    최종 거래가를 표시합니다. 만기된 계약의 경우, 가치가 표시되지 않습니다.
  합성 옵션:
    N.A.를 표시합니다.
채권:
  현재 가격산정 출처에서 수신된 최종 가격을 표시합니다. 가격산정 출처 호가 유형(DS962, 
PCS_QUOTE_TYP)이 2일 경우(할인 호가표시), 표시되는 가치는 할인가입니다.
주가지수:
  지수의 현재 호가 또는 지수의 최종 유효 종가를 표시합니다.
사용자설정 지수:
  사용자설정 지수 (CIX) 수식이 평가하는 가치를 표시합니다. 수식은 사용자가 정의하기 때문에, 가치에는 
단위가 없습니다.
경제 통계:
  직전 발표 데이터의 수정치를 제공합니다. 
선물 및 옵션:
  결제가격이 표시되는 시점인 결제가격이 수신되기 전까지, 최종 거래가격을 표시합니다. 현재일에 대해 
제공되는 거래가격 또는 결제가격이 없을 경우, 최종 수신된 결제 가격이 제공됩니다. 만기된 계약의 경우, 
가치가 표시되지 않습니다.
추이 다운로드의 경우, 표시되는 가격은 상품 화면의 일반 초기설정에서 설정된 변수에 따라 달라집니다. 
"가치"가 4로 (초기설정) 설정된 경우, 결제가격이 표시됩니다. "가치"가 5로 설정된 경우, 종가가 
표시됩니다. 결제가(PR277, PX_SETTLE) 및 선물 거래가격(PR083, FUT_PX)을 대신 사용하여, 해당 
변수와 관계없이 항상 각각 결제가 및 종가를 표시할 수 있습니다.
스왑 및 신용부도스왑:
  합성에 대해 지원되지 않습니다.
뮤추얼 펀드:
  거래소 피드에서 일중 가격산정을 수신하는 폐쇄형, 상장지수 및 개방형 펀드:
    가장 최근 거래가격을 표시합니다.
  개방형 및 헤지펀드:
    순자산가치(NAV)를 표시합니다. NAV가 제공되지 않을 경우 매수가가 표시되며, 매수가가 제공되지 
않을 경우 매도가가 표시됩니다.
  만기잔존일수 및 수익률을 표시하는 머니마켓펀드:
    수익률을 표시합니다.
통화:
  비표준일물 유형 통화 (예: USD/JPY 3개월 Curncy):
    매수가와 매도가의 평균을 표시합니다.
  그외 모든 통화 유형:
    최종 거래가가 유효하고 제공되는 경우, 최종 거래가를 표시합니다. 최종거래가가 제공되지 않을 경우, 
Mid 가격을 표시합니다. Mid 가격은 매수가와 매도가의 평균입니다. 유효한 매수가와 매도가가 제공되지 
않을 경우, 0이 아닌 쪽을 기준으로 매수가 또는 매도가가 표시됩니다. 현재일에 대해 제공되는 데이터가 
없을 경우, 전일 최종 거래가가 표시됩니다.  최종가격이 2일 이상 전일 경우, N.A가 표시됩니다.
OTC FX 옵션:
  옵션 프리미엄을 명목금액으로 표시합니다. 명목통화의 반대 통화로 옵션 가격을 표시합니다.
모기지:
  현재 가격산정 출처에서 수신된 최종 가격을 표시합니다. 어떠한 이유에서든지 이 항목이 비어있을 경우 
최종 매도가가 표시되며, 매도가가 제공되지 않을 경우 최종 매수가가 표시됩니다.
지방채:
  현재 가격산정 출처에서 수신된 최종 가격을 표시합니다.
포트폴리오:
포트폴리오 &amp; 리스크 분석 기능에서 산출되고 총 수익률 산출에 사용되는 순자산가치 (NAV). 이는 
포트폴리오 설정일 기준, 사용자가 정의한 가격/가치에 적용되는 누적 일간 총수익률입니다.</t>
  </si>
  <si>
    <t>BPS</t>
    <phoneticPr fontId="7" type="noConversion"/>
  </si>
  <si>
    <t>BOOK_VAL_PER_SH</t>
  </si>
  <si>
    <t>주당순자산</t>
  </si>
  <si>
    <t>* Industrial(공,산업/제조업/상사), Bank(은행), Financial Services(금융 서비스), 
Utilities(유틸리티) 및 REIT(리츠) 업종의 경우, 다음 공식을 사용하여 주당 장부가격을 계산합니다. 
 보통주 자본금 + 주식 발행 초과금
 + 이익 잉여금
 ------------------------------------------
 상장주식수
 주식 발행 초과금 = 주식 프리미엄
참고: 최근 결산기간(분기, 반기 또는 연간)의 데이터.</t>
  </si>
  <si>
    <t>기본 주당 수익</t>
  </si>
  <si>
    <t>주당수익:
 주당수익 결산항목. 모든 1회성, 비경상 및 특별항목 손익의 효과를 포함합니다.  전환효과를 제외한 기본 
가중평균주식수를 사용합니다.
보통주 보유 주주에게 할당된 순이익을 발행된 기본 가중평균주식수로 나누어 연산됩니다.</t>
    <phoneticPr fontId="7" type="noConversion"/>
  </si>
  <si>
    <t>PER</t>
  </si>
  <si>
    <t>주가와 기업의 주당 수익의 비율. 아래 언급되지 않는 국가들에 한해, 연간 수익이 존재하는 경우에만 
현재가(PR005, PX_LAST)를 12개월 기본주당경상이익(RR819, TRAIL_12M_EPS_BEF_XO_ITEM)으로 
나누거나 또는 기본주당경상이익(IS064, IS_EARN_BEF_XO_ITEMS_PER_SH)으로 나눠서 산출합니다.</t>
  </si>
  <si>
    <t>주가순자산비율</t>
  </si>
  <si>
    <t>주당 장부가 대비 주가비율. 산정방법: 주가순자산비율 = 현재가/ 주당 장부가
조건: 
   현재가 = PX_LAST, PR005 
   주당 장부가 = BOOK_VAL_PER_SH (RR020) 
가장 최근 보고기간 데이터 (분기, 반기 또는 연간)가 계산에 사용됨.</t>
    <phoneticPr fontId="7" type="noConversion"/>
  </si>
  <si>
    <t>디아이</t>
    <phoneticPr fontId="3" type="noConversion"/>
  </si>
  <si>
    <t>반도체 장비</t>
    <phoneticPr fontId="3" type="noConversion"/>
  </si>
  <si>
    <t>X</t>
    <phoneticPr fontId="3" type="noConversion"/>
  </si>
  <si>
    <t>http://data.krx.co.kr/contents/MDC/MDI/mdiLoader/index.cmd?menuId=MDC0201010302#</t>
    <phoneticPr fontId="3" type="noConversion"/>
  </si>
  <si>
    <t>기타 측정, 시험, 항해, 제어 및 정밀기기 제조업</t>
    <phoneticPr fontId="3" type="noConversion"/>
  </si>
  <si>
    <t>우진</t>
    <phoneticPr fontId="3" type="noConversion"/>
  </si>
  <si>
    <t>산업처리공정 제어장비 제조업</t>
    <phoneticPr fontId="3" type="noConversion"/>
  </si>
  <si>
    <t>케이씨</t>
    <phoneticPr fontId="3" type="noConversion"/>
  </si>
  <si>
    <t>케이씨텍</t>
    <phoneticPr fontId="3" type="noConversion"/>
  </si>
  <si>
    <t xml:space="preserve">
반도체 제조용 기계 제조업</t>
    <phoneticPr fontId="3" type="noConversion"/>
  </si>
  <si>
    <t>나노엔텍</t>
    <phoneticPr fontId="3" type="noConversion"/>
  </si>
  <si>
    <t>랩온어칩(Lab-On-a-Chip)기술 기반의 현장진단 의료기기</t>
    <phoneticPr fontId="3" type="noConversion"/>
  </si>
  <si>
    <t>네오펙트</t>
    <phoneticPr fontId="3" type="noConversion"/>
  </si>
  <si>
    <t>2010년 설립되어 AI 및 IoT 기술을 기반으로 뇌졸중 등의 신경계 및 근골격계 질환을 가진 환자들의 재활훈련을 위한 재활컨텐츠 및 재활의료기기 등을 연구개발, 생산, 판매함.</t>
    <phoneticPr fontId="3" type="noConversion"/>
  </si>
  <si>
    <t>넥스트아이</t>
    <phoneticPr fontId="3" type="noConversion"/>
  </si>
  <si>
    <t>머신비전 기술을 활용하여, 각종 첨단 제품 또는 관련 부품의 외관검사를 하는 장비를 제조, 판매하는 것을 주요 사업으로 영위함.</t>
    <phoneticPr fontId="3" type="noConversion"/>
  </si>
  <si>
    <t>덴티스</t>
    <phoneticPr fontId="3" type="noConversion"/>
  </si>
  <si>
    <t>치과 임플란트, LED 수술등, 3D 프린터, 바이오 신소재</t>
    <phoneticPr fontId="3" type="noConversion"/>
  </si>
  <si>
    <t>디알젬</t>
    <phoneticPr fontId="3" type="noConversion"/>
  </si>
  <si>
    <t>병원, 의원 등 의료 환경에서 환자를 진단하기 위하여 사용하는 X-ray 영상 진단장비를 연구 개발, 제조, 판매</t>
    <phoneticPr fontId="3" type="noConversion"/>
  </si>
  <si>
    <t>디알텍</t>
    <phoneticPr fontId="3" type="noConversion"/>
  </si>
  <si>
    <t>디지털 유방진단기기</t>
    <phoneticPr fontId="3" type="noConversion"/>
  </si>
  <si>
    <t>디오</t>
    <phoneticPr fontId="3" type="noConversion"/>
  </si>
  <si>
    <t>디지털 임플란트</t>
    <phoneticPr fontId="3" type="noConversion"/>
  </si>
  <si>
    <t>디오스텍</t>
    <phoneticPr fontId="3" type="noConversion"/>
  </si>
  <si>
    <t>스마트폰 광학렌즈의 개발, 제조</t>
    <phoneticPr fontId="3" type="noConversion"/>
  </si>
  <si>
    <t>디지탈옵틱</t>
    <phoneticPr fontId="3" type="noConversion"/>
  </si>
  <si>
    <t>광학기기 전문업체, 폰카메라 광학렌즈, 펜마우스 광학렌즈모듈 등</t>
    <phoneticPr fontId="3" type="noConversion"/>
  </si>
  <si>
    <t>레이</t>
    <phoneticPr fontId="3" type="noConversion"/>
  </si>
  <si>
    <t>치과용 디지털 X-ray 영상진단 장비를 개발</t>
    <phoneticPr fontId="3" type="noConversion"/>
  </si>
  <si>
    <t>레이언스</t>
    <phoneticPr fontId="3" type="noConversion"/>
  </si>
  <si>
    <t>레이언스는 글로벌 X-Ray 부품∙소재 전문 기업</t>
    <phoneticPr fontId="3" type="noConversion"/>
  </si>
  <si>
    <t>루트로닉</t>
    <phoneticPr fontId="3" type="noConversion"/>
  </si>
  <si>
    <t>레이저의료기기사업</t>
    <phoneticPr fontId="3" type="noConversion"/>
  </si>
  <si>
    <t>리메드</t>
    <phoneticPr fontId="3" type="noConversion"/>
  </si>
  <si>
    <t xml:space="preserve">뇌 재활 공학 업체, 자기장 관련 기술 및 제품 </t>
    <phoneticPr fontId="3" type="noConversion"/>
  </si>
  <si>
    <t>마이크로디지탈</t>
    <phoneticPr fontId="3" type="noConversion"/>
  </si>
  <si>
    <t xml:space="preserve">바이오분석시스템, 메디컬자동화시스템 및 환경시스템 </t>
    <phoneticPr fontId="3" type="noConversion"/>
  </si>
  <si>
    <t>마이크로프랜드</t>
    <phoneticPr fontId="3" type="noConversion"/>
  </si>
  <si>
    <t>반도체 검사장치 제조업</t>
    <phoneticPr fontId="3" type="noConversion"/>
  </si>
  <si>
    <t>메디아나</t>
    <phoneticPr fontId="3" type="noConversion"/>
  </si>
  <si>
    <t>멕아이씨에스</t>
    <phoneticPr fontId="3" type="noConversion"/>
  </si>
  <si>
    <t>의료기기 전문업체, 환자감시장치, 산소포화도측정기, 의료용계측기, 인공호흡기 등</t>
    <phoneticPr fontId="3" type="noConversion"/>
  </si>
  <si>
    <t>의료기기 전문업체, 환자감시장치, 인공호흡기, Ventilator, 산소포화도측정기 등</t>
    <phoneticPr fontId="3" type="noConversion"/>
  </si>
  <si>
    <t>미코바이오메드</t>
    <phoneticPr fontId="3" type="noConversion"/>
  </si>
  <si>
    <t>체외진단 의료기기 및 진단시약류와 진단스트립 제조/판매를 주요 사업으로 영위하는 회사임. 기존 사업분야는 핵산추출장비, 유전자증폭장치, 시약, 랩칩 제작 등의 분자진단사업</t>
    <phoneticPr fontId="3" type="noConversion"/>
  </si>
  <si>
    <t>바텍</t>
    <phoneticPr fontId="3" type="noConversion"/>
  </si>
  <si>
    <t>Digital X-ray System과 Solution을 개발 및 제조하여 치과에 판매하는 전문 덴탈의료기기 제조업체</t>
    <phoneticPr fontId="3" type="noConversion"/>
  </si>
  <si>
    <t>뷰웍스</t>
    <phoneticPr fontId="3" type="noConversion"/>
  </si>
  <si>
    <t>디지털 방사선 촬영기, 디지털 투시기 및 조영촬영장치를 위한 디지털 영상 솔루션을 설계, 개발, 생산하여 공급하는 이미징 솔루션 사업을 영위함.
2011년 세계 최초로 2억 6,000만 화소급 산업용 카메라 개발을 성공했고 후공정에 주로 사용되는 고해상도 VNP 시리즈가 주력 제품으로, 국내 산업용 카메라 시장의 25%를 점유함.
글로벌 의료용 디텍터(FP-DR) 시장에서 4위(시장점유율 약 8%) 수준을 유지</t>
    <phoneticPr fontId="3" type="noConversion"/>
  </si>
  <si>
    <t>빅텍</t>
    <phoneticPr fontId="3" type="noConversion"/>
  </si>
  <si>
    <t>위사업(전자전 시스템 방향탐지장치, 군용전원공급장치, 피아식별장비, TICN 장치 및 기타 방산제품 등) 및 민수사업(공공자전거 무인대여시스템(U-BIKE) 등)을 영위</t>
    <phoneticPr fontId="3" type="noConversion"/>
  </si>
  <si>
    <t>삼양옵틱스</t>
    <phoneticPr fontId="3" type="noConversion"/>
  </si>
  <si>
    <t xml:space="preserve">카메라 교환렌즈의 개발, 생산 및 판매를 주요사업으로 영위하고 있으며 주요제품으로는 Photo 렌즈, Cine 렌즈, Pro-Cine 렌즈 </t>
    <phoneticPr fontId="3" type="noConversion"/>
  </si>
  <si>
    <t>세종메디칼</t>
    <phoneticPr fontId="3" type="noConversion"/>
  </si>
  <si>
    <t>투관침(Trocar), 장기적출 주머니, 봉합기 등 복강경 수술용 기구 전문업체</t>
    <phoneticPr fontId="3" type="noConversion"/>
  </si>
  <si>
    <t>세코닉스</t>
    <phoneticPr fontId="3" type="noConversion"/>
  </si>
  <si>
    <t>광.메모리용 마이크로렌즈류, 정보통신 단말기 및 광케이블용 광학부품류 및 LED관련 광학 부품 및 제품류 등을 제조 및 도소매업</t>
    <phoneticPr fontId="3" type="noConversion"/>
  </si>
  <si>
    <t>셀바스헬스케어</t>
    <phoneticPr fontId="3" type="noConversion"/>
  </si>
  <si>
    <t>동사는 체성분분석기와 전자동혈압계 등 의료진단기기 사업부문 '아큐닉(ACCUNIQ)'과, 점자정보단말기, 전자독서확대기 등 시각장애인 보조공학기기 사업부문 '힘스(HIMS)</t>
    <phoneticPr fontId="3" type="noConversion"/>
  </si>
  <si>
    <t>솔고바이오</t>
    <phoneticPr fontId="3" type="noConversion"/>
  </si>
  <si>
    <t>관리종목</t>
    <phoneticPr fontId="3" type="noConversion"/>
  </si>
  <si>
    <t>수젠텍</t>
    <phoneticPr fontId="3" type="noConversion"/>
  </si>
  <si>
    <t>체외진단용 의료기기 및 진단시약류 제조 및 판매</t>
    <phoneticPr fontId="3" type="noConversion"/>
  </si>
  <si>
    <t>시너지이노베이션</t>
    <phoneticPr fontId="3" type="noConversion"/>
  </si>
  <si>
    <t>바이오기술사업, 의료기기제조 및 수입판매 사업(주.엠아이텍), 건강기능식품사업(노비스바이오.주)</t>
    <phoneticPr fontId="3" type="noConversion"/>
  </si>
  <si>
    <t>시스웍</t>
    <phoneticPr fontId="3" type="noConversion"/>
  </si>
  <si>
    <t>클린룸 제어시스템, 냉난방 공조시스템 및 환기 제어시스템 제조 및 판매</t>
    <phoneticPr fontId="3" type="noConversion"/>
  </si>
  <si>
    <t>씨유메디칼</t>
    <phoneticPr fontId="3" type="noConversion"/>
  </si>
  <si>
    <t>원경영지원서비스(MSO) 및 임상시험지원서비스(CRO) 사업, 의료용 수술로봇 사업, 응용 소프트웨어 개발 및 공급</t>
    <phoneticPr fontId="3" type="noConversion"/>
  </si>
  <si>
    <t>아이센스</t>
    <phoneticPr fontId="3" type="noConversion"/>
  </si>
  <si>
    <t>얼라인드</t>
    <phoneticPr fontId="3" type="noConversion"/>
  </si>
  <si>
    <t>생명과학 연구 및 진단분야의 첨단 장비와 시약을 개발, 생산하여 전 세계에 판매하는 기술벤처기업</t>
    <phoneticPr fontId="3" type="noConversion"/>
  </si>
  <si>
    <t>엘앤케이바이오</t>
    <phoneticPr fontId="3" type="noConversion"/>
  </si>
  <si>
    <t>척추 임플란트 개발, 제조 및 판매</t>
    <phoneticPr fontId="3" type="noConversion"/>
  </si>
  <si>
    <t>엠아이텍</t>
    <phoneticPr fontId="3" type="noConversion"/>
  </si>
  <si>
    <t>비혈관용 스텐트와 비뇨기과 쇄석기를 제조,판매하는 의료기기 전문업체</t>
    <phoneticPr fontId="3" type="noConversion"/>
  </si>
  <si>
    <t>오스테오닉</t>
    <phoneticPr fontId="3" type="noConversion"/>
  </si>
  <si>
    <t>골절합용 판 및 나사등을 개발 및 제조 판매하는 사업</t>
    <phoneticPr fontId="3" type="noConversion"/>
  </si>
  <si>
    <t>오스템임플란트</t>
    <phoneticPr fontId="3" type="noConversion"/>
  </si>
  <si>
    <t>치과용임플란트 및 치과용 소프트웨어 제조, 판매를 주요 사업으로 영위</t>
    <phoneticPr fontId="3" type="noConversion"/>
  </si>
  <si>
    <t>옴니시스템</t>
    <phoneticPr fontId="3" type="noConversion"/>
  </si>
  <si>
    <t>디지털 전력량계 및 디지털 계량기 제조 및 판매</t>
    <phoneticPr fontId="3" type="noConversion"/>
  </si>
  <si>
    <t>위드텍</t>
    <phoneticPr fontId="3" type="noConversion"/>
  </si>
  <si>
    <t>환경산업 분야의 고감도 정밀측정과 오염제어 기술 개발을 통한 제품개발 및 제조,판매</t>
    <phoneticPr fontId="3" type="noConversion"/>
  </si>
  <si>
    <t>유앤아이</t>
    <phoneticPr fontId="3" type="noConversion"/>
  </si>
  <si>
    <t>1. 의료기기제조판매 포함</t>
    <phoneticPr fontId="3" type="noConversion"/>
  </si>
  <si>
    <t>2. 진단시약 분야는 제외</t>
    <phoneticPr fontId="3" type="noConversion"/>
  </si>
  <si>
    <t>정형외과용 신체보정용 기기의 제조 및 판매를 목적으로 서울에 설립되었으며, 2015년 11월 12일 코스닥시장에 상장됨.
척추고정장치 및 골절치료장치, 척추통증치료용 미세침습 의료기기등 정형외과용 의료 사업</t>
    <phoneticPr fontId="3" type="noConversion"/>
  </si>
  <si>
    <t>이디티</t>
    <phoneticPr fontId="3" type="noConversion"/>
  </si>
  <si>
    <t>유도무기 및 항공전자 관련 제어 장치 부품을 자체 개발 및 생산하여 납품</t>
    <phoneticPr fontId="3" type="noConversion"/>
  </si>
  <si>
    <t>이루다</t>
    <phoneticPr fontId="3" type="noConversion"/>
  </si>
  <si>
    <t>레이저와 고주파 에너지를 이용한 피부과, 안과, 치과분야 전문 의료기기를 개발, 제조, 판매하는 회사임. 현재 동사의 주요 매출품목은 에너지 기반 미용의료기기임.
동사의 제품은 의료지식을 갖춘 전문의료인에 한정하여 사용할 수 있는 전문 의료기기로, 동사의 사업영역은 메디컬 에스테틱 산업</t>
    <phoneticPr fontId="3" type="noConversion"/>
  </si>
  <si>
    <t>이오플로우</t>
    <phoneticPr fontId="3" type="noConversion"/>
  </si>
  <si>
    <t>인슐린 주입이 필요한 환자를 대상으로 하는 스마트 웨어러블 인슐린 펌프 시스템, 웨어러블 인공췌장 시스템 및 센서 일체형 웨어러블 인공췌장 시스템을 주력 제품</t>
    <phoneticPr fontId="3" type="noConversion"/>
  </si>
  <si>
    <t>이즈미디어</t>
    <phoneticPr fontId="3" type="noConversion"/>
  </si>
  <si>
    <t>스마트폰에 탑재되기 시작하는 듀얼카메라용 장비와 자동차용 카메라모듈 장비를 납품</t>
    <phoneticPr fontId="3" type="noConversion"/>
  </si>
  <si>
    <t>인바디</t>
    <phoneticPr fontId="3" type="noConversion"/>
  </si>
  <si>
    <t>전자의료기기 및 생체신호 측정장치의 제조 및 판매를 목적으로 설립되어 체성분분석기를 주요제품으로 개발·생산·판매</t>
    <phoneticPr fontId="3" type="noConversion"/>
  </si>
  <si>
    <t>인터로조</t>
    <phoneticPr fontId="3" type="noConversion"/>
  </si>
  <si>
    <t>미용렌즈 시장</t>
    <phoneticPr fontId="3" type="noConversion"/>
  </si>
  <si>
    <t>3. 미용 목적의 제품 제외(피부, 렌즈 등)</t>
    <phoneticPr fontId="3" type="noConversion"/>
  </si>
  <si>
    <t>인트로메딕</t>
    <phoneticPr fontId="3" type="noConversion"/>
  </si>
  <si>
    <t>영상 진단 의료기기인 캡슐내시경, 일회용 연성내시경, 흡수성체내용지혈용품 등을 제조 및 판매</t>
    <phoneticPr fontId="3" type="noConversion"/>
  </si>
  <si>
    <t>제노레이</t>
    <phoneticPr fontId="3" type="noConversion"/>
  </si>
  <si>
    <t>환자진단에 사용되는 X-ray 영상진단장비를 연구, 개발, 제조하여 판매 중</t>
    <phoneticPr fontId="3" type="noConversion"/>
  </si>
  <si>
    <t>지티지웰니스</t>
    <phoneticPr fontId="3" type="noConversion"/>
  </si>
  <si>
    <t>의료용기기 제조 및 판매, 각종 화장품 제조 및 판매, 미용기기 판매 등</t>
    <phoneticPr fontId="3" type="noConversion"/>
  </si>
  <si>
    <t>코렌</t>
    <phoneticPr fontId="3" type="noConversion"/>
  </si>
  <si>
    <t>비구면 광학렌즈 설계 및 양산기술을 바탕으로 휴대폰용 카메라 렌즈, 지문 인식기용 렌즈 등에 대하여 개발 및 제조</t>
    <phoneticPr fontId="3" type="noConversion"/>
  </si>
  <si>
    <t>코렌텍</t>
    <phoneticPr fontId="3" type="noConversion"/>
  </si>
  <si>
    <t>인공고관절 및 인공슬관절을 개발, 제조 및 판매를 주요 사업으로 영위</t>
    <phoneticPr fontId="3" type="noConversion"/>
  </si>
  <si>
    <t>O</t>
    <phoneticPr fontId="3" type="noConversion"/>
  </si>
  <si>
    <t>코메론</t>
    <phoneticPr fontId="3" type="noConversion"/>
  </si>
  <si>
    <t>금속제 줄자 및 섬유제 줄자 제조업 및 수출입 대행</t>
    <phoneticPr fontId="3" type="noConversion"/>
  </si>
  <si>
    <t>퀀타매트릭스</t>
    <phoneticPr fontId="3" type="noConversion"/>
  </si>
  <si>
    <t>혈액, 분뇨, 체액 등 인체 내부에서 채취된 대상물을 이용하는 체외진단의료기기를 국내외 상급종합병원 및 검사수탁기관을 대상으로 연구개발, 생산, 판매하는 사업</t>
    <phoneticPr fontId="3" type="noConversion"/>
  </si>
  <si>
    <t>클래시스</t>
    <phoneticPr fontId="3" type="noConversion"/>
  </si>
  <si>
    <t>미용목적을 위한 의료기기와 미용기기 그리고 개인용 뷰티 디바이스 및 화장품 사업</t>
    <phoneticPr fontId="3" type="noConversion"/>
  </si>
  <si>
    <t>파나진</t>
    <phoneticPr fontId="3" type="noConversion"/>
  </si>
  <si>
    <t>유전자 진단칩 제조 판매 사업을 추가하여, 현재 바이오 소재 및 암 유전자변이 진단 키트 등을 제조ㆍ판매</t>
    <phoneticPr fontId="3" type="noConversion"/>
  </si>
  <si>
    <t>파크시스템스</t>
    <phoneticPr fontId="3" type="noConversion"/>
  </si>
  <si>
    <t>나노계측장비(원자현미경) 전문 기업</t>
    <phoneticPr fontId="3" type="noConversion"/>
  </si>
  <si>
    <t>프리시젼바이오</t>
    <phoneticPr fontId="3" type="noConversion"/>
  </si>
  <si>
    <t>면역진단 및 임상화학 기법을 이용한 분석기기와 시약ㆍ키트를 개발/생산/판매</t>
    <phoneticPr fontId="3" type="noConversion"/>
  </si>
  <si>
    <t>피에스텍</t>
    <phoneticPr fontId="3" type="noConversion"/>
  </si>
  <si>
    <t>전력기기 사업부문과 자동차부품 사업</t>
    <phoneticPr fontId="3" type="noConversion"/>
  </si>
  <si>
    <t>피제이전자</t>
    <phoneticPr fontId="3" type="noConversion"/>
  </si>
  <si>
    <t>자제품생산을 전문으로 하는 사업(EMS)</t>
    <phoneticPr fontId="3" type="noConversion"/>
  </si>
  <si>
    <t>하이로닉</t>
    <phoneticPr fontId="3" type="noConversion"/>
  </si>
  <si>
    <t>세계 두 번째로 HIFU를 적용한 리프팅 장비</t>
    <phoneticPr fontId="3" type="noConversion"/>
  </si>
  <si>
    <t>하이비젼시스템</t>
    <phoneticPr fontId="3" type="noConversion"/>
  </si>
  <si>
    <t>카메라 모듈 및 스마트 부품에 대한 공정 및 검사 자동화 장비의 개발 및 제조</t>
    <phoneticPr fontId="3" type="noConversion"/>
  </si>
  <si>
    <t>휴비츠</t>
    <phoneticPr fontId="3" type="noConversion"/>
  </si>
  <si>
    <t xml:space="preserve"> 안과 및 안경점용 필수 진단기기 제조 판매 사업, 광전자 의료계측기기의 제조 및 판매를 주요사업으로 영위함.</t>
    <phoneticPr fontId="3" type="noConversion"/>
  </si>
  <si>
    <t>4. 부품/소재 업체 제외</t>
    <phoneticPr fontId="3" type="noConversion"/>
  </si>
  <si>
    <t>X</t>
    <phoneticPr fontId="7" type="noConversion"/>
  </si>
  <si>
    <t>혈당측정기 및 혈당측정스트립, 혈액분석기와 같은 화학 및 바이오센서 등을 개발, 제조 및 판매. 당뇨병환자 및 정상인 누구나 자신의 혈당수치를 자기가 직접 측정할 수 있게 해주는 자가혈당측정기와 혈액 분석기</t>
    <phoneticPr fontId="3" type="noConversion"/>
  </si>
  <si>
    <t>덴티움</t>
  </si>
  <si>
    <t>145720 KS Equity</t>
  </si>
  <si>
    <t>261200 KS Equity</t>
  </si>
  <si>
    <t>263690 KS Equity</t>
  </si>
  <si>
    <t>039840 KS Equity</t>
  </si>
  <si>
    <t>228670 KS Equity</t>
  </si>
  <si>
    <t>302550 KS Equity</t>
  </si>
  <si>
    <t>041920 KS Equity</t>
  </si>
  <si>
    <t>058110 KS Equity</t>
  </si>
  <si>
    <t>043150 KS Equity</t>
  </si>
  <si>
    <t>099190 KS Equity</t>
  </si>
  <si>
    <t>179290 KS Equity</t>
  </si>
  <si>
    <t>048260 KS Equity</t>
  </si>
  <si>
    <t>056090 KS Equity</t>
  </si>
  <si>
    <t>294090 KS Equity</t>
  </si>
  <si>
    <t>122310 KS Equity</t>
  </si>
  <si>
    <t>104540 KS Equity</t>
  </si>
  <si>
    <t>일본내 대용기업</t>
    <phoneticPr fontId="7" type="noConversion"/>
  </si>
  <si>
    <t>Ticmark</t>
    <phoneticPr fontId="7" type="noConversion"/>
  </si>
  <si>
    <t>NIPPON CARE SUPPLY CO., LTD.</t>
  </si>
  <si>
    <t>2393 JP Equity</t>
  </si>
  <si>
    <t>휠체어, 매트리스 및 목욕보조도구 등 복지용구 판매 및 가정 간호 사업</t>
  </si>
  <si>
    <t>SAINT-CARE HOLDING CORP.</t>
  </si>
  <si>
    <t>2374 JP Equity</t>
  </si>
  <si>
    <t>간호서비스, 보조제품 판매 등</t>
  </si>
  <si>
    <t>PLATZ CO.,LTD.</t>
  </si>
  <si>
    <t>7813 JP Equity</t>
  </si>
  <si>
    <t>요양용 침대 및 매트리스 판매</t>
  </si>
  <si>
    <t>PARAMOUNT BED HOLDINGS CO.,LTD.</t>
  </si>
  <si>
    <t>7817 JP Equity</t>
  </si>
  <si>
    <t>의료용 및 요양용 침대 판대</t>
  </si>
  <si>
    <t>FRANCE BED HOLDINGS CO.,LTD.</t>
  </si>
  <si>
    <t>7840 JP Equity</t>
  </si>
  <si>
    <t>의료용 서비스 및 침대 판대</t>
  </si>
  <si>
    <t>CARE TWENTYONE CORP.</t>
  </si>
  <si>
    <t>2373 JP Equity</t>
  </si>
  <si>
    <t>간호 및 가정 간호 서비스</t>
  </si>
  <si>
    <t>CARE SERVICE CO., LTD.</t>
  </si>
  <si>
    <t>2425 JP Equity</t>
  </si>
  <si>
    <t>간호 서비스 개호 사업</t>
  </si>
  <si>
    <t>CHARM CARE CORP.</t>
  </si>
  <si>
    <t>6062 JP Equity</t>
  </si>
  <si>
    <t>JAPAN</t>
    <phoneticPr fontId="7" type="noConversion"/>
  </si>
  <si>
    <t>FY 2018</t>
    <phoneticPr fontId="7" type="noConversion"/>
  </si>
  <si>
    <t>FY 2019</t>
    <phoneticPr fontId="7" type="noConversion"/>
  </si>
  <si>
    <t>FY 2020</t>
    <phoneticPr fontId="7" type="noConversion"/>
  </si>
  <si>
    <t>주력 제품</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</si>
</sst>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Red]\-#,##0;\-"/>
    <numFmt numFmtId="177" formatCode="#,##0.00##_);[Red]\(#,##0.00##\)"/>
    <numFmt numFmtId="178" formatCode="#,##0.00;[Red]\-#,##0.00;\-"/>
  </numFmts>
  <fonts count="31" x14ac:knownFonts="1">
    <font>
      <sz val="9"/>
      <color theme="1"/>
      <name val="맑은 고딕"/>
      <family val="2"/>
      <charset val="129"/>
    </font>
    <font>
      <sz val="11"/>
      <color theme="1"/>
      <name val="맑은 고딕"/>
      <family val="2"/>
      <charset val="129"/>
      <scheme val="minor"/>
    </font>
    <font>
      <b/>
      <sz val="10"/>
      <color theme="1"/>
      <name val="맑은 고딕"/>
      <family val="3"/>
      <charset val="129"/>
      <scheme val="minor"/>
    </font>
    <font>
      <sz val="8"/>
      <name val="맑은 고딕"/>
      <family val="2"/>
      <charset val="129"/>
    </font>
    <font>
      <sz val="10"/>
      <color theme="1"/>
      <name val="맑은 고딕"/>
      <family val="3"/>
      <charset val="129"/>
      <scheme val="minor"/>
    </font>
    <font>
      <sz val="8"/>
      <color theme="1"/>
      <name val="맑은 고딕"/>
      <family val="3"/>
      <charset val="129"/>
      <scheme val="minor"/>
    </font>
    <font>
      <b/>
      <sz val="10"/>
      <color theme="0"/>
      <name val="맑은 고딕"/>
      <family val="3"/>
      <charset val="129"/>
      <scheme val="minor"/>
    </font>
    <font>
      <sz val="8"/>
      <name val="맑은 고딕"/>
      <family val="2"/>
      <charset val="129"/>
      <scheme val="minor"/>
    </font>
    <font>
      <sz val="9"/>
      <color theme="0" tint="-0.499984740745262"/>
      <name val="맑은 고딕"/>
      <family val="3"/>
      <charset val="129"/>
      <scheme val="minor"/>
    </font>
    <font>
      <sz val="8"/>
      <color theme="8" tint="-0.24994659260841701"/>
      <name val="맑은 고딕"/>
      <family val="3"/>
      <charset val="129"/>
      <scheme val="minor"/>
    </font>
    <font>
      <sz val="10"/>
      <color theme="1"/>
      <name val="맑은 고딕"/>
      <family val="2"/>
      <charset val="129"/>
      <scheme val="minor"/>
    </font>
    <font>
      <b/>
      <sz val="8"/>
      <color theme="1"/>
      <name val="맑은 고딕"/>
      <family val="3"/>
      <charset val="129"/>
      <scheme val="minor"/>
    </font>
    <font>
      <sz val="9"/>
      <color theme="1"/>
      <name val="맑은 고딕"/>
      <family val="3"/>
      <charset val="129"/>
    </font>
    <font>
      <sz val="9"/>
      <color theme="1"/>
      <name val="맑은 고딕"/>
      <family val="2"/>
      <charset val="129"/>
      <scheme val="minor"/>
    </font>
    <font>
      <b/>
      <sz val="9"/>
      <color theme="1"/>
      <name val="맑은 고딕"/>
      <family val="3"/>
      <charset val="129"/>
      <scheme val="minor"/>
    </font>
    <font>
      <sz val="10"/>
      <color theme="1"/>
      <name val="Arial"/>
      <family val="2"/>
    </font>
    <font>
      <sz val="11"/>
      <color indexed="8"/>
      <name val="맑은 고딕"/>
      <family val="2"/>
      <scheme val="minor"/>
    </font>
    <font>
      <sz val="10"/>
      <color indexed="8"/>
      <name val="Arial"/>
      <family val="2"/>
    </font>
    <font>
      <b/>
      <sz val="9"/>
      <color theme="0"/>
      <name val="맑은 고딕"/>
      <family val="3"/>
      <charset val="129"/>
      <scheme val="minor"/>
    </font>
    <font>
      <sz val="8"/>
      <color theme="1"/>
      <name val="맑은 고딕"/>
      <family val="2"/>
      <charset val="129"/>
      <scheme val="minor"/>
    </font>
    <font>
      <sz val="9"/>
      <color theme="1"/>
      <name val="맑은 고딕"/>
      <family val="3"/>
      <charset val="129"/>
      <scheme val="minor"/>
    </font>
    <font>
      <sz val="8"/>
      <name val="맑은 고딕"/>
      <family val="3"/>
      <charset val="129"/>
      <scheme val="minor"/>
    </font>
    <font>
      <sz val="10"/>
      <color theme="1"/>
      <name val="맑은 고딕"/>
      <family val="3"/>
      <charset val="129"/>
      <scheme val="major"/>
    </font>
    <font>
      <b/>
      <sz val="10"/>
      <color indexed="9"/>
      <name val="맑은 고딕"/>
      <family val="3"/>
      <charset val="129"/>
      <scheme val="major"/>
    </font>
    <font>
      <b/>
      <sz val="10"/>
      <color rgb="FFFFFFFF"/>
      <name val="맑은 고딕"/>
      <family val="3"/>
      <charset val="129"/>
      <scheme val="major"/>
    </font>
    <font>
      <sz val="10"/>
      <color indexed="8"/>
      <name val="맑은 고딕"/>
      <family val="3"/>
      <charset val="129"/>
      <scheme val="major"/>
    </font>
    <font>
      <sz val="10"/>
      <color rgb="FF000000"/>
      <name val="맑은 고딕"/>
      <family val="3"/>
      <charset val="129"/>
      <scheme val="major"/>
    </font>
    <font>
      <sz val="10"/>
      <color rgb="FFFF0000"/>
      <name val="맑은 고딕"/>
      <family val="3"/>
      <charset val="129"/>
      <scheme val="major"/>
    </font>
    <font>
      <sz val="9"/>
      <name val="맑은 고딕"/>
      <family val="3"/>
      <charset val="129"/>
      <scheme val="minor"/>
    </font>
    <font>
      <sz val="11"/>
      <color theme="1"/>
      <name val="맑은 고딕"/>
      <family val="2"/>
      <scheme val="minor"/>
    </font>
    <font>
      <sz val="11"/>
      <color indexed="8"/>
      <name val="Calibri"/>
      <family val="2"/>
    </font>
  </fonts>
  <fills count="6">
    <fill>
      <patternFill patternType="none"/>
    </fill>
    <fill>
      <patternFill patternType="gray125"/>
    </fill>
    <fill>
      <patternFill patternType="solid">
        <fgColor theme="8" tint="-0.499984740745262"/>
        <bgColor indexed="64"/>
      </patternFill>
    </fill>
    <fill>
      <patternFill patternType="solid">
        <fgColor theme="8" tint="0.59999389629810485"/>
        <bgColor indexed="64"/>
      </patternFill>
    </fill>
    <fill>
      <patternFill patternType="solid">
        <fgColor rgb="FFFFFF00"/>
        <bgColor indexed="64"/>
      </patternFill>
    </fill>
    <fill>
      <patternFill patternType="solid">
        <fgColor indexed="18"/>
      </patternFill>
    </fill>
  </fills>
  <borders count="24">
    <border>
      <left/>
      <right/>
      <top/>
      <bottom/>
      <diagonal/>
    </border>
    <border>
      <left style="thin">
        <color theme="0" tint="-0.249977111117893"/>
      </left>
      <right/>
      <top style="thin">
        <color theme="0" tint="-0.249977111117893"/>
      </top>
      <bottom/>
      <diagonal/>
    </border>
    <border>
      <left/>
      <right/>
      <top style="thin">
        <color theme="0" tint="-0.249977111117893"/>
      </top>
      <bottom/>
      <diagonal/>
    </border>
    <border>
      <left/>
      <right style="thin">
        <color theme="0" tint="-0.249977111117893"/>
      </right>
      <top style="thin">
        <color theme="0" tint="-0.249977111117893"/>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249977111117893"/>
      </left>
      <right/>
      <top/>
      <bottom/>
      <diagonal/>
    </border>
    <border>
      <left/>
      <right style="thin">
        <color theme="0" tint="-0.249977111117893"/>
      </right>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theme="0" tint="-0.249977111117893"/>
      </left>
      <right/>
      <top/>
      <bottom style="thin">
        <color theme="0" tint="-0.249977111117893"/>
      </bottom>
      <diagonal/>
    </border>
    <border>
      <left/>
      <right/>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bottom style="hair">
        <color theme="0" tint="-0.249977111117893"/>
      </bottom>
      <diagonal/>
    </border>
    <border>
      <left style="thin">
        <color theme="0" tint="-0.249977111117893"/>
      </left>
      <right style="thin">
        <color theme="0" tint="-0.249977111117893"/>
      </right>
      <top/>
      <bottom style="hair">
        <color theme="0" tint="-0.249977111117893"/>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bottom style="medium">
        <color theme="3"/>
      </bottom>
      <diagonal/>
    </border>
  </borders>
  <cellStyleXfs count="6">
    <xf numFmtId="0" fontId="0" fillId="0" borderId="0">
      <alignment vertical="center"/>
    </xf>
    <xf numFmtId="0" fontId="1" fillId="0" borderId="0"/>
    <xf numFmtId="0" fontId="16" fillId="0" borderId="0">
      <alignment vertical="center"/>
    </xf>
    <xf numFmtId="0" fontId="19" fillId="0" borderId="0">
      <alignment vertical="center"/>
    </xf>
    <xf numFmtId="0" fontId="29" fillId="0" borderId="0"/>
    <xf numFmtId="177" fontId="30" fillId="0" borderId="0"/>
  </cellStyleXfs>
  <cellXfs count="84">
    <xf numFmtId="0" fontId="0" fillId="0" borderId="0" xfId="0">
      <alignment vertical="center"/>
    </xf>
    <xf numFmtId="0" fontId="2" fillId="0" borderId="0" xfId="1" applyFont="1" applyAlignment="1">
      <alignment vertical="center"/>
    </xf>
    <xf numFmtId="0" fontId="4" fillId="0" borderId="0" xfId="1" applyFont="1" applyAlignment="1">
      <alignment vertical="center"/>
    </xf>
    <xf numFmtId="0" fontId="5" fillId="0" borderId="0" xfId="1" applyFont="1" applyAlignment="1">
      <alignment vertical="center"/>
    </xf>
    <xf numFmtId="0" fontId="6" fillId="2" borderId="1" xfId="0" applyFont="1" applyFill="1" applyBorder="1">
      <alignment vertical="center"/>
    </xf>
    <xf numFmtId="0" fontId="6" fillId="2" borderId="2" xfId="0" applyFont="1" applyFill="1" applyBorder="1">
      <alignment vertical="center"/>
    </xf>
    <xf numFmtId="0" fontId="2" fillId="3" borderId="3" xfId="0" applyFont="1" applyFill="1" applyBorder="1" applyAlignment="1">
      <alignment horizontal="left" vertical="center"/>
    </xf>
    <xf numFmtId="0" fontId="8" fillId="0" borderId="0" xfId="1" applyFont="1" applyAlignment="1">
      <alignment vertical="center"/>
    </xf>
    <xf numFmtId="0" fontId="6" fillId="2" borderId="4" xfId="0" applyFont="1" applyFill="1" applyBorder="1">
      <alignment vertical="center"/>
    </xf>
    <xf numFmtId="0" fontId="2" fillId="3" borderId="5" xfId="1" applyFont="1" applyFill="1" applyBorder="1" applyAlignment="1">
      <alignment horizontal="left" vertical="center"/>
    </xf>
    <xf numFmtId="0" fontId="9" fillId="0" borderId="0" xfId="1" applyFont="1" applyAlignment="1">
      <alignment vertical="center"/>
    </xf>
    <xf numFmtId="0" fontId="6" fillId="2" borderId="6" xfId="0" applyFont="1" applyFill="1" applyBorder="1">
      <alignment vertical="center"/>
    </xf>
    <xf numFmtId="0" fontId="6" fillId="2" borderId="0" xfId="0" applyFont="1" applyFill="1">
      <alignment vertical="center"/>
    </xf>
    <xf numFmtId="0" fontId="2" fillId="3" borderId="7" xfId="0" applyFont="1" applyFill="1" applyBorder="1">
      <alignment vertical="center"/>
    </xf>
    <xf numFmtId="0" fontId="6" fillId="2" borderId="8" xfId="0" applyFont="1" applyFill="1" applyBorder="1">
      <alignment vertical="center"/>
    </xf>
    <xf numFmtId="0" fontId="2" fillId="3" borderId="9" xfId="1" applyFont="1" applyFill="1" applyBorder="1" applyAlignment="1">
      <alignment horizontal="left" vertical="center"/>
    </xf>
    <xf numFmtId="0" fontId="6" fillId="2" borderId="10" xfId="0" applyFont="1" applyFill="1" applyBorder="1">
      <alignment vertical="center"/>
    </xf>
    <xf numFmtId="0" fontId="2" fillId="3" borderId="11" xfId="1" applyFont="1" applyFill="1" applyBorder="1" applyAlignment="1">
      <alignment horizontal="left" vertical="center"/>
    </xf>
    <xf numFmtId="0" fontId="6" fillId="0" borderId="0" xfId="0" applyFont="1">
      <alignment vertical="center"/>
    </xf>
    <xf numFmtId="0" fontId="2" fillId="0" borderId="0" xfId="1" applyFont="1" applyAlignment="1">
      <alignment horizontal="left" vertical="center"/>
    </xf>
    <xf numFmtId="0" fontId="5" fillId="0" borderId="0" xfId="0" applyFont="1">
      <alignment vertical="center"/>
    </xf>
    <xf numFmtId="0" fontId="6" fillId="2" borderId="12" xfId="0" applyFont="1" applyFill="1" applyBorder="1">
      <alignment vertical="center"/>
    </xf>
    <xf numFmtId="0" fontId="6" fillId="2" borderId="13" xfId="0" applyFont="1" applyFill="1" applyBorder="1">
      <alignment vertical="center"/>
    </xf>
    <xf numFmtId="0" fontId="2" fillId="3" borderId="14" xfId="0" applyFont="1" applyFill="1" applyBorder="1">
      <alignment vertical="center"/>
    </xf>
    <xf numFmtId="0" fontId="10" fillId="0" borderId="0" xfId="0" applyFont="1">
      <alignment vertical="center"/>
    </xf>
    <xf numFmtId="0" fontId="10" fillId="3" borderId="0" xfId="0" applyFont="1" applyFill="1">
      <alignment vertical="center"/>
    </xf>
    <xf numFmtId="0" fontId="6" fillId="2" borderId="7" xfId="0" applyFont="1" applyFill="1" applyBorder="1">
      <alignment vertical="center"/>
    </xf>
    <xf numFmtId="0" fontId="6" fillId="2" borderId="15" xfId="0" applyFont="1" applyFill="1" applyBorder="1">
      <alignment vertical="center"/>
    </xf>
    <xf numFmtId="0" fontId="5" fillId="0" borderId="7" xfId="1" applyFont="1" applyBorder="1" applyAlignment="1">
      <alignment vertical="center"/>
    </xf>
    <xf numFmtId="0" fontId="5" fillId="0" borderId="15" xfId="1" applyFont="1" applyBorder="1" applyAlignment="1">
      <alignment vertical="center"/>
    </xf>
    <xf numFmtId="0" fontId="11" fillId="0" borderId="0" xfId="1" applyFont="1" applyAlignment="1">
      <alignment vertical="center"/>
    </xf>
    <xf numFmtId="0" fontId="12" fillId="0" borderId="0" xfId="0" applyFont="1" applyAlignment="1">
      <alignment horizontal="left" vertical="center" indent="1"/>
    </xf>
    <xf numFmtId="176" fontId="5" fillId="0" borderId="7" xfId="1" applyNumberFormat="1" applyFont="1" applyBorder="1" applyAlignment="1">
      <alignment vertical="center"/>
    </xf>
    <xf numFmtId="176" fontId="5" fillId="0" borderId="15" xfId="1" applyNumberFormat="1" applyFont="1" applyBorder="1" applyAlignment="1">
      <alignment vertical="center"/>
    </xf>
    <xf numFmtId="0" fontId="12" fillId="0" borderId="0" xfId="0" applyFont="1">
      <alignment vertical="center"/>
    </xf>
    <xf numFmtId="0" fontId="5" fillId="0" borderId="16" xfId="1" applyFont="1" applyBorder="1" applyAlignment="1">
      <alignment vertical="center"/>
    </xf>
    <xf numFmtId="0" fontId="5" fillId="0" borderId="17" xfId="1" applyFont="1" applyBorder="1" applyAlignment="1">
      <alignment vertical="center"/>
    </xf>
    <xf numFmtId="0" fontId="13" fillId="0" borderId="0" xfId="0" applyFont="1">
      <alignment vertical="center"/>
    </xf>
    <xf numFmtId="0" fontId="14" fillId="0" borderId="18" xfId="0" applyFont="1" applyBorder="1">
      <alignment vertical="center"/>
    </xf>
    <xf numFmtId="0" fontId="15" fillId="0" borderId="0" xfId="0" applyFont="1">
      <alignment vertical="center"/>
    </xf>
    <xf numFmtId="0" fontId="17" fillId="0" borderId="19" xfId="2" applyFont="1" applyBorder="1" applyAlignment="1">
      <alignment horizontal="left" vertical="center"/>
    </xf>
    <xf numFmtId="3" fontId="17" fillId="0" borderId="19" xfId="2" applyNumberFormat="1" applyFont="1" applyBorder="1" applyAlignment="1">
      <alignment horizontal="right" vertical="center"/>
    </xf>
    <xf numFmtId="4" fontId="17" fillId="0" borderId="19" xfId="2" applyNumberFormat="1" applyFont="1" applyBorder="1" applyAlignment="1">
      <alignment horizontal="right" vertical="center"/>
    </xf>
    <xf numFmtId="3" fontId="17" fillId="0" borderId="21" xfId="2" applyNumberFormat="1" applyFont="1" applyBorder="1" applyAlignment="1">
      <alignment horizontal="right" vertical="center"/>
    </xf>
    <xf numFmtId="0" fontId="15" fillId="0" borderId="19" xfId="0" applyFont="1" applyBorder="1">
      <alignment vertical="center"/>
    </xf>
    <xf numFmtId="0" fontId="17" fillId="0" borderId="19" xfId="0" applyFont="1" applyBorder="1" applyAlignment="1">
      <alignment horizontal="left" vertical="center"/>
    </xf>
    <xf numFmtId="3" fontId="17" fillId="0" borderId="19" xfId="0" applyNumberFormat="1" applyFont="1" applyBorder="1" applyAlignment="1">
      <alignment horizontal="right" vertical="center"/>
    </xf>
    <xf numFmtId="4" fontId="17" fillId="0" borderId="19" xfId="0" applyNumberFormat="1" applyFont="1" applyBorder="1" applyAlignment="1">
      <alignment horizontal="right" vertical="center"/>
    </xf>
    <xf numFmtId="3" fontId="17" fillId="0" borderId="21" xfId="0" applyNumberFormat="1" applyFont="1" applyBorder="1" applyAlignment="1">
      <alignment horizontal="right" vertical="center"/>
    </xf>
    <xf numFmtId="0" fontId="18" fillId="2" borderId="4" xfId="0" applyFont="1" applyFill="1" applyBorder="1">
      <alignment vertical="center"/>
    </xf>
    <xf numFmtId="0" fontId="9" fillId="0" borderId="22" xfId="3" applyFont="1" applyBorder="1">
      <alignment vertical="center"/>
    </xf>
    <xf numFmtId="0" fontId="5" fillId="0" borderId="22" xfId="0" applyFont="1" applyBorder="1">
      <alignment vertical="center"/>
    </xf>
    <xf numFmtId="0" fontId="5" fillId="0" borderId="22" xfId="0" applyFont="1" applyBorder="1" applyAlignment="1">
      <alignment vertical="center" wrapText="1"/>
    </xf>
    <xf numFmtId="0" fontId="20" fillId="0" borderId="0" xfId="0" applyFont="1">
      <alignment vertical="center"/>
    </xf>
    <xf numFmtId="0" fontId="22" fillId="0" borderId="0" xfId="0" applyFont="1">
      <alignment vertical="center"/>
    </xf>
    <xf numFmtId="0" fontId="22" fillId="0" borderId="0" xfId="0" applyFont="1" applyAlignment="1">
      <alignment horizontal="center" vertical="center"/>
    </xf>
    <xf numFmtId="0" fontId="22" fillId="0" borderId="0" xfId="0" applyFont="1" applyAlignment="1">
      <alignment horizontal="right" vertical="center"/>
    </xf>
    <xf numFmtId="0" fontId="23" fillId="5" borderId="19" xfId="2" applyFont="1" applyFill="1" applyBorder="1" applyAlignment="1">
      <alignment horizontal="center" vertical="center"/>
    </xf>
    <xf numFmtId="0" fontId="23" fillId="5" borderId="20" xfId="2" applyFont="1" applyFill="1" applyBorder="1" applyAlignment="1">
      <alignment horizontal="center" vertical="center"/>
    </xf>
    <xf numFmtId="0" fontId="24" fillId="5" borderId="19" xfId="2" applyFont="1" applyFill="1" applyBorder="1" applyAlignment="1">
      <alignment horizontal="center" vertical="center"/>
    </xf>
    <xf numFmtId="0" fontId="25" fillId="0" borderId="19" xfId="2" applyFont="1" applyBorder="1" applyAlignment="1">
      <alignment horizontal="left" vertical="center"/>
    </xf>
    <xf numFmtId="0" fontId="26" fillId="0" borderId="19" xfId="2" applyFont="1" applyBorder="1" applyAlignment="1">
      <alignment horizontal="left" vertical="center"/>
    </xf>
    <xf numFmtId="3" fontId="25" fillId="0" borderId="19" xfId="2" applyNumberFormat="1" applyFont="1" applyBorder="1" applyAlignment="1">
      <alignment horizontal="right" vertical="center"/>
    </xf>
    <xf numFmtId="4" fontId="25" fillId="0" borderId="20" xfId="2" applyNumberFormat="1" applyFont="1" applyBorder="1" applyAlignment="1">
      <alignment horizontal="right" vertical="center"/>
    </xf>
    <xf numFmtId="3" fontId="26" fillId="0" borderId="19" xfId="2" applyNumberFormat="1" applyFont="1" applyBorder="1" applyAlignment="1">
      <alignment horizontal="right" vertical="center"/>
    </xf>
    <xf numFmtId="0" fontId="22" fillId="0" borderId="19" xfId="0" applyFont="1" applyBorder="1" applyAlignment="1">
      <alignment horizontal="center" vertical="center"/>
    </xf>
    <xf numFmtId="0" fontId="25" fillId="0" borderId="19" xfId="0" applyFont="1" applyBorder="1" applyAlignment="1">
      <alignment horizontal="left" vertical="center"/>
    </xf>
    <xf numFmtId="3" fontId="25" fillId="0" borderId="19" xfId="0" applyNumberFormat="1" applyFont="1" applyBorder="1" applyAlignment="1">
      <alignment horizontal="right" vertical="center"/>
    </xf>
    <xf numFmtId="4" fontId="25" fillId="0" borderId="20" xfId="0" applyNumberFormat="1" applyFont="1" applyBorder="1" applyAlignment="1">
      <alignment horizontal="right" vertical="center"/>
    </xf>
    <xf numFmtId="3" fontId="25" fillId="0" borderId="19" xfId="2" applyNumberFormat="1" applyFont="1" applyBorder="1" applyAlignment="1">
      <alignment horizontal="right" vertical="center" wrapText="1"/>
    </xf>
    <xf numFmtId="0" fontId="22" fillId="0" borderId="0" xfId="0" applyFont="1" applyAlignment="1">
      <alignment horizontal="left" vertical="center"/>
    </xf>
    <xf numFmtId="3" fontId="27" fillId="4" borderId="19" xfId="0" applyNumberFormat="1" applyFont="1" applyFill="1" applyBorder="1" applyAlignment="1">
      <alignment horizontal="right" vertical="center"/>
    </xf>
    <xf numFmtId="0" fontId="5" fillId="3" borderId="0" xfId="0" applyFont="1" applyFill="1">
      <alignment vertical="center"/>
    </xf>
    <xf numFmtId="0" fontId="28" fillId="0" borderId="0" xfId="0" applyFont="1" applyFill="1">
      <alignment vertical="center"/>
    </xf>
    <xf numFmtId="0" fontId="28" fillId="0" borderId="23" xfId="0" applyFont="1" applyFill="1" applyBorder="1">
      <alignment vertical="center"/>
    </xf>
    <xf numFmtId="0" fontId="20" fillId="0" borderId="0" xfId="4" applyFont="1" applyAlignment="1">
      <alignment vertical="center"/>
    </xf>
    <xf numFmtId="177" fontId="20" fillId="0" borderId="0" xfId="5" applyFont="1" applyAlignment="1">
      <alignment vertical="center"/>
    </xf>
    <xf numFmtId="0" fontId="20" fillId="0" borderId="23" xfId="0" applyFont="1" applyBorder="1">
      <alignment vertical="center"/>
    </xf>
    <xf numFmtId="177" fontId="20" fillId="0" borderId="23" xfId="5" applyFont="1" applyBorder="1" applyAlignment="1">
      <alignment vertical="center"/>
    </xf>
    <xf numFmtId="178" fontId="5" fillId="0" borderId="0" xfId="1" applyNumberFormat="1" applyFont="1" applyAlignment="1">
      <alignment vertical="center"/>
    </xf>
    <xf numFmtId="178" fontId="12" fillId="0" borderId="0" xfId="0" applyNumberFormat="1" applyFont="1" applyAlignment="1">
      <alignment horizontal="left" vertical="center" indent="1"/>
    </xf>
    <xf numFmtId="178" fontId="9" fillId="0" borderId="0" xfId="1" applyNumberFormat="1" applyFont="1" applyAlignment="1">
      <alignment vertical="center"/>
    </xf>
    <xf numFmtId="178" fontId="5" fillId="0" borderId="7" xfId="1" applyNumberFormat="1" applyFont="1" applyBorder="1" applyAlignment="1">
      <alignment vertical="center"/>
    </xf>
    <xf numFmtId="0" fontId="5" fillId="3" borderId="0" xfId="0" applyFont="1" applyFill="1" applyAlignment="1">
      <alignment horizontal="center" vertical="center"/>
    </xf>
  </cellXfs>
  <cellStyles count="6">
    <cellStyle name="blp_amount" xfId="5"/>
    <cellStyle name="표준" xfId="0" builtinId="0"/>
    <cellStyle name="표준 2" xfId="1"/>
    <cellStyle name="표준 3" xfId="2"/>
    <cellStyle name="표준 4 2" xfId="4"/>
    <cellStyle name="표준 7" xfId="3"/>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bloomberg.rtd">
      <tp t="s">
        <v>Common Stock</v>
        <stp/>
        <stp>##V3_BDPV12</stp>
        <stp>294090 KS Equity</stp>
        <stp>SECURITY_TYP</stp>
        <stp>[Bloomberg Request_Template_의료기기 제조_210201_v2.xlsx]Template!R12C28</stp>
        <tr r="AB12" s="1"/>
      </tp>
      <tp t="s">
        <v>Common Stock</v>
        <stp/>
        <stp>##V3_BDPV12</stp>
        <stp>099190 KS Equity</stp>
        <stp>SECURITY_TYP</stp>
        <stp>[Bloomberg Request_Template_의료기기 제조_210201_v2.xlsx]Template!R12C22</stp>
        <tr r="V12" s="1"/>
      </tp>
      <tp t="s">
        <v>Common Stock</v>
        <stp/>
        <stp>##V3_BDPV12</stp>
        <stp>085370 KS Equity</stp>
        <stp>SECURITY_TYP</stp>
        <stp>[Bloomberg Request_Template_의료기기 제조_210201_v2.xlsx]Template!R12C13</stp>
        <tr r="M12" s="1"/>
      </tp>
      <tp t="s">
        <v>Common Stock</v>
        <stp/>
        <stp>##V3_BDPV12</stp>
        <stp>214680 KS Equity</stp>
        <stp>SECURITY_TYP</stp>
        <stp>[Bloomberg Request_Template_의료기기 제조_210201_v2.xlsx]Template!R12C10</stp>
        <tr r="J12" s="1"/>
      </tp>
      <tp t="s">
        <v>Common Stock</v>
        <stp/>
        <stp>##V3_BDPV12</stp>
        <stp>115480 KS Equity</stp>
        <stp>SECURITY_TYP</stp>
        <stp>[Bloomberg Request_Template_의료기기 제조_210201_v2.xlsx]Template!R12C21</stp>
        <tr r="U12" s="1"/>
      </tp>
      <tp t="s">
        <v>Common Stock</v>
        <stp/>
        <stp>##V3_BDPV12</stp>
        <stp>100120 KS Equity</stp>
        <stp>SECURITY_TYP</stp>
        <stp>[Bloomberg Request_Template_의료기기 제조_210201_v2.xlsx]Template!R12C18</stp>
        <tr r="R12" s="1"/>
      </tp>
      <tp t="s">
        <v>Common Stock</v>
        <stp/>
        <stp>##V3_BDPV12</stp>
        <stp>302550 KS Equity</stp>
        <stp>SECURITY_TYP</stp>
        <stp>[Bloomberg Request_Template_의료기기 제조_210201_v2.xlsx]Template!R12C14</stp>
        <tr r="N12" s="1"/>
      </tp>
      <tp t="s">
        <v>Common Stock</v>
        <stp/>
        <stp>##V3_BDPV12</stp>
        <stp>104540 KS Equity</stp>
        <stp>SECURITY_TYP</stp>
        <stp>[Bloomberg Request_Template_의료기기 제조_210201_v2.xlsx]Template!R12C32</stp>
        <tr r="AF12" s="1"/>
      </tp>
      <tp t="s">
        <v>JAPAN</v>
        <stp/>
        <stp>##V3_BDPV12</stp>
        <stp>2425 JP Equity</stp>
        <stp>Country_full_Name</stp>
        <stp>[Bloomberg Request_Template_의료기기 제조_210201_v2.xlsx]Template!R11C39</stp>
        <tr r="AM11" s="1"/>
      </tp>
      <tp t="s">
        <v>JAPAN</v>
        <stp/>
        <stp>##V3_BDPV12</stp>
        <stp>2393 JP Equity</stp>
        <stp>Country_full_Name</stp>
        <stp>[Bloomberg Request_Template_의료기기 제조_210201_v2.xlsx]Template!R11C33</stp>
        <tr r="AG11" s="1"/>
      </tp>
      <tp t="s">
        <v>JAPAN</v>
        <stp/>
        <stp>##V3_BDPV12</stp>
        <stp>2373 JP Equity</stp>
        <stp>Country_full_Name</stp>
        <stp>[Bloomberg Request_Template_의료기기 제조_210201_v2.xlsx]Template!R11C38</stp>
        <tr r="AL11" s="1"/>
      </tp>
      <tp t="s">
        <v>JAPAN</v>
        <stp/>
        <stp>##V3_BDPV12</stp>
        <stp>2374 JP Equity</stp>
        <stp>Country_full_Name</stp>
        <stp>[Bloomberg Request_Template_의료기기 제조_210201_v2.xlsx]Template!R11C34</stp>
        <tr r="AH11" s="1"/>
      </tp>
      <tp t="s">
        <v>Common Stock</v>
        <stp/>
        <stp>##V3_BDPV12</stp>
        <stp>039840 KS Equity</stp>
        <stp>SECURITY_TYP</stp>
        <stp>[Bloomberg Request_Template_의료기기 제조_210201_v2.xlsx]Template!R12C11</stp>
        <tr r="K12" s="1"/>
      </tp>
      <tp t="s">
        <v>Common Stock</v>
        <stp/>
        <stp>##V3_BDPV12</stp>
        <stp>122310 KS Equity</stp>
        <stp>SECURITY_TYP</stp>
        <stp>[Bloomberg Request_Template_의료기기 제조_210201_v2.xlsx]Template!R12C31</stp>
        <tr r="AE12" s="1"/>
      </tp>
      <tp t="s">
        <v>Common Stock</v>
        <stp/>
        <stp>##V3_BDPV12</stp>
        <stp>226400 KS Equity</stp>
        <stp>SECURITY_TYP</stp>
        <stp>[Bloomberg Request_Template_의료기기 제조_210201_v2.xlsx]Template!R12C25</stp>
        <tr r="Y12" s="1"/>
      </tp>
      <tp t="s">
        <v>Common Stock</v>
        <stp/>
        <stp>##V3_BDPV12</stp>
        <stp>228670 KS Equity</stp>
        <stp>SECURITY_TYP</stp>
        <stp>[Bloomberg Request_Template_의료기기 제조_210201_v2.xlsx]Template!R12C12</stp>
        <tr r="L12" s="1"/>
      </tp>
      <tp t="s">
        <v>Common Stock</v>
        <stp/>
        <stp>##V3_BDPV12</stp>
        <stp>150840 KS Equity</stp>
        <stp>SECURITY_TYP</stp>
        <stp>[Bloomberg Request_Template_의료기기 제조_210201_v2.xlsx]Template!R12C30</stp>
        <tr r="AD12" s="1"/>
      </tp>
      <tp t="s">
        <v>Common Stock</v>
        <stp/>
        <stp>##V3_BDPV12</stp>
        <stp>156100 KS Equity</stp>
        <stp>SECURITY_TYP</stp>
        <stp>[Bloomberg Request_Template_의료기기 제조_210201_v2.xlsx]Template!R12C23</stp>
        <tr r="W12" s="1"/>
      </tp>
      <tp t="s">
        <v>Common Stock</v>
        <stp/>
        <stp>##V3_BDPV12</stp>
        <stp>056090 KS Equity</stp>
        <stp>SECURITY_TYP</stp>
        <stp>[Bloomberg Request_Template_의료기기 제조_210201_v2.xlsx]Template!R12C27</stp>
        <tr r="AA12" s="1"/>
      </tp>
      <tp t="s">
        <v>Common Stock</v>
        <stp/>
        <stp>##V3_BDPV12</stp>
        <stp>258830 KS Equity</stp>
        <stp>SECURITY_TYP</stp>
        <stp>[Bloomberg Request_Template_의료기기 제조_210201_v2.xlsx]Template!R12C19</stp>
        <tr r="S12" s="1"/>
      </tp>
      <tp t="s">
        <v>Common Stock</v>
        <stp/>
        <stp>##V3_BDPV12</stp>
        <stp>058110 KS Equity</stp>
        <stp>SECURITY_TYP</stp>
        <stp>[Bloomberg Request_Template_의료기기 제조_210201_v2.xlsx]Template!R12C16</stp>
        <tr r="P12" s="1"/>
      </tp>
      <tp t="s">
        <v>JAPAN</v>
        <stp/>
        <stp>##V3_BDPV12</stp>
        <stp>7840 JP Equity</stp>
        <stp>Country_full_Name</stp>
        <stp>[Bloomberg Request_Template_의료기기 제조_210201_v2.xlsx]Template!R11C37</stp>
        <tr r="AK11" s="1"/>
      </tp>
      <tp t="s">
        <v>JAPAN</v>
        <stp/>
        <stp>##V3_BDPV12</stp>
        <stp>7813 JP Equity</stp>
        <stp>Country_full_Name</stp>
        <stp>[Bloomberg Request_Template_의료기기 제조_210201_v2.xlsx]Template!R11C35</stp>
        <tr r="AI11" s="1"/>
      </tp>
      <tp t="s">
        <v>JAPAN</v>
        <stp/>
        <stp>##V3_BDPV12</stp>
        <stp>7817 JP Equity</stp>
        <stp>Country_full_Name</stp>
        <stp>[Bloomberg Request_Template_의료기기 제조_210201_v2.xlsx]Template!R11C36</stp>
        <tr r="AJ11" s="1"/>
      </tp>
      <tp t="s">
        <v>Common Stock</v>
        <stp/>
        <stp>##V3_BDPV12</stp>
        <stp>041920 KS Equity</stp>
        <stp>SECURITY_TYP</stp>
        <stp>[Bloomberg Request_Template_의료기기 제조_210201_v2.xlsx]Template!R12C15</stp>
        <tr r="O12" s="1"/>
      </tp>
      <tp t="s">
        <v>Common Stock</v>
        <stp/>
        <stp>##V3_BDPV12</stp>
        <stp>043150 KS Equity</stp>
        <stp>SECURITY_TYP</stp>
        <stp>[Bloomberg Request_Template_의료기기 제조_210201_v2.xlsx]Template!R12C17</stp>
        <tr r="Q12" s="1"/>
      </tp>
      <tp t="s">
        <v>Common Stock</v>
        <stp/>
        <stp>##V3_BDPV12</stp>
        <stp>041830 KS Equity</stp>
        <stp>SECURITY_TYP</stp>
        <stp>[Bloomberg Request_Template_의료기기 제조_210201_v2.xlsx]Template!R12C29</stp>
        <tr r="AC12" s="1"/>
      </tp>
      <tp t="s">
        <v>Common Stock</v>
        <stp/>
        <stp>##V3_BDPV12</stp>
        <stp>048260 KS Equity</stp>
        <stp>SECURITY_TYP</stp>
        <stp>[Bloomberg Request_Template_의료기기 제조_210201_v2.xlsx]Template!R12C26</stp>
        <tr r="Z12" s="1"/>
      </tp>
      <tp t="s">
        <v>Common Stock</v>
        <stp/>
        <stp>##V3_BDPV12</stp>
        <stp>048870 KS Equity</stp>
        <stp>SECURITY_TYP</stp>
        <stp>[Bloomberg Request_Template_의료기기 제조_210201_v2.xlsx]Template!R12C20</stp>
        <tr r="T12" s="1"/>
      </tp>
      <tp t="s">
        <v>JAPAN</v>
        <stp/>
        <stp>##V3_BDPV12</stp>
        <stp>6062 JP Equity</stp>
        <stp>Country_full_Name</stp>
        <stp>[Bloomberg Request_Template_의료기기 제조_210201_v2.xlsx]Template!R11C40</stp>
        <tr r="AN11" s="1"/>
      </tp>
      <tp t="s">
        <v>Common Stock</v>
        <stp/>
        <stp>##V3_BDPV12</stp>
        <stp>179290 KS Equity</stp>
        <stp>SECURITY_TYP</stp>
        <stp>[Bloomberg Request_Template_의료기기 제조_210201_v2.xlsx]Template!R12C24</stp>
        <tr r="X12" s="1"/>
      </tp>
      <tp t="s">
        <v>Nippon Care Supply Co Ltd</v>
        <stp/>
        <stp>##V3_BDPV12</stp>
        <stp>2393 JP Equity</stp>
        <stp>Long_Comp_Name</stp>
        <stp>[Bloomberg Request_Template_의료기기 제조_210201_v2.xlsx]Template!R10C33</stp>
        <tr r="AG10" s="1"/>
      </tp>
      <tp t="s">
        <v>St-Care Holding Corp</v>
        <stp/>
        <stp>##V3_BDPV12</stp>
        <stp>2374 JP Equity</stp>
        <stp>Long_Comp_Name</stp>
        <stp>[Bloomberg Request_Template_의료기기 제조_210201_v2.xlsx]Template!R10C34</stp>
        <tr r="AH10" s="1"/>
      </tp>
      <tp t="s">
        <v>Care Twentyone Corp</v>
        <stp/>
        <stp>##V3_BDPV12</stp>
        <stp>2373 JP Equity</stp>
        <stp>Long_Comp_Name</stp>
        <stp>[Bloomberg Request_Template_의료기기 제조_210201_v2.xlsx]Template!R10C38</stp>
        <tr r="AL10" s="1"/>
      </tp>
      <tp t="s">
        <v>06/2020</v>
        <stp/>
        <stp>##V3_BDPV12</stp>
        <stp>6062 JP Equity</stp>
        <stp>EQY_FISCAL_YR_END</stp>
        <stp>[Bloomberg Request_Template_의료기기 제조_210201_v2.xlsx]Template!R13C40</stp>
        <tr r="AN13" s="1"/>
      </tp>
      <tp t="s">
        <v>03/2020</v>
        <stp/>
        <stp>##V3_BDPV12</stp>
        <stp>7840 JP Equity</stp>
        <stp>EQY_FISCAL_YR_END</stp>
        <stp>[Bloomberg Request_Template_의료기기 제조_210201_v2.xlsx]Template!R13C37</stp>
        <tr r="AK13" s="1"/>
      </tp>
      <tp t="s">
        <v>03/2020</v>
        <stp/>
        <stp>##V3_BDPV12</stp>
        <stp>7817 JP Equity</stp>
        <stp>EQY_FISCAL_YR_END</stp>
        <stp>[Bloomberg Request_Template_의료기기 제조_210201_v2.xlsx]Template!R13C36</stp>
        <tr r="AJ13" s="1"/>
      </tp>
      <tp t="s">
        <v>06/2020</v>
        <stp/>
        <stp>##V3_BDPV12</stp>
        <stp>7813 JP Equity</stp>
        <stp>EQY_FISCAL_YR_END</stp>
        <stp>[Bloomberg Request_Template_의료기기 제조_210201_v2.xlsx]Template!R13C35</stp>
        <tr r="AI13" s="1"/>
      </tp>
      <tp t="s">
        <v>Common Stock</v>
        <stp/>
        <stp>##V3_BDPV12</stp>
        <stp>263690 KS Equity</stp>
        <stp>SECURITY_TYP</stp>
        <stp>[Bloomberg Request_Template_의료기기 제조_210201_v2.xlsx]Template!R12C9</stp>
        <tr r="I12" s="1"/>
      </tp>
      <tp t="s">
        <v>덴티움</v>
        <stp/>
        <stp>##V3_BDPV12</stp>
        <stp>145720 KS Equity</stp>
        <stp>Long_Comp_Name</stp>
        <stp>[Bloomberg Request_Template_의료기기 제조_210201_v2.xlsx]Template!R10C6</stp>
        <tr r="F10" s="1"/>
      </tp>
      <tp t="s">
        <v>Charm Care Corp KK</v>
        <stp/>
        <stp>##V3_BDPV12</stp>
        <stp>6062 JP Equity</stp>
        <stp>Long_Comp_Name</stp>
        <stp>[Bloomberg Request_Template_의료기기 제조_210201_v2.xlsx]Template!R10C40</stp>
        <tr r="AN10" s="1"/>
      </tp>
      <tp t="s">
        <v>03/2020</v>
        <stp/>
        <stp>##V3_BDPV12</stp>
        <stp>2425 JP Equity</stp>
        <stp>EQY_FISCAL_YR_END</stp>
        <stp>[Bloomberg Request_Template_의료기기 제조_210201_v2.xlsx]Template!R13C39</stp>
        <tr r="AM13" s="1"/>
      </tp>
      <tp t="s">
        <v>03/2020</v>
        <stp/>
        <stp>##V3_BDPV12</stp>
        <stp>2374 JP Equity</stp>
        <stp>EQY_FISCAL_YR_END</stp>
        <stp>[Bloomberg Request_Template_의료기기 제조_210201_v2.xlsx]Template!R13C34</stp>
        <tr r="AH13" s="1"/>
      </tp>
      <tp t="s">
        <v>03/2020</v>
        <stp/>
        <stp>##V3_BDPV12</stp>
        <stp>2393 JP Equity</stp>
        <stp>EQY_FISCAL_YR_END</stp>
        <stp>[Bloomberg Request_Template_의료기기 제조_210201_v2.xlsx]Template!R13C33</stp>
        <tr r="AG13" s="1"/>
      </tp>
      <tp t="s">
        <v>10/2020</v>
        <stp/>
        <stp>##V3_BDPV12</stp>
        <stp>2373 JP Equity</stp>
        <stp>EQY_FISCAL_YR_END</stp>
        <stp>[Bloomberg Request_Template_의료기기 제조_210201_v2.xlsx]Template!R13C38</stp>
        <tr r="AL13" s="1"/>
      </tp>
      <tp t="s">
        <v>디알젬</v>
        <stp/>
        <stp>##V3_BDPV12</stp>
        <stp>263690 KS Equity</stp>
        <stp>Long_Comp_Name</stp>
        <stp>[Bloomberg Request_Template_의료기기 제조_210201_v2.xlsx]Template!R10C9</stp>
        <tr r="I10" s="1"/>
      </tp>
      <tp t="s">
        <v>주식회사 덴티스</v>
        <stp/>
        <stp>##V3_BDPV12</stp>
        <stp>261200 KS Equity</stp>
        <stp>Long_Comp_Name</stp>
        <stp>[Bloomberg Request_Template_의료기기 제조_210201_v2.xlsx]Template!R10C8</stp>
        <tr r="H10" s="1"/>
      </tp>
      <tp t="s">
        <v>Care Service Co Ltd</v>
        <stp/>
        <stp>##V3_BDPV12</stp>
        <stp>2425 JP Equity</stp>
        <stp>Long_Comp_Name</stp>
        <stp>[Bloomberg Request_Template_의료기기 제조_210201_v2.xlsx]Template!R10C39</stp>
        <tr r="AM10" s="1"/>
      </tp>
      <tp t="s">
        <v>네오펙트</v>
        <stp/>
        <stp>##V3_BDPV12</stp>
        <stp>290660 KS Equity</stp>
        <stp>Long_Comp_Name</stp>
        <stp>[Bloomberg Request_Template_의료기기 제조_210201_v2.xlsx]Template!R10C7</stp>
        <tr r="G10" s="1"/>
      </tp>
      <tp t="s">
        <v>Common Stock</v>
        <stp/>
        <stp>##V3_BDPV12</stp>
        <stp>261200 KS Equity</stp>
        <stp>SECURITY_TYP</stp>
        <stp>[Bloomberg Request_Template_의료기기 제조_210201_v2.xlsx]Template!R12C8</stp>
        <tr r="H12" s="1"/>
      </tp>
      <tp t="s">
        <v>Common Stock</v>
        <stp/>
        <stp>##V3_BDPV12</stp>
        <stp>145720 KS Equity</stp>
        <stp>SECURITY_TYP</stp>
        <stp>[Bloomberg Request_Template_의료기기 제조_210201_v2.xlsx]Template!R12C6</stp>
        <tr r="F12" s="1"/>
      </tp>
      <tp t="s">
        <v>Platz Co Ltd</v>
        <stp/>
        <stp>##V3_BDPV12</stp>
        <stp>7813 JP Equity</stp>
        <stp>Long_Comp_Name</stp>
        <stp>[Bloomberg Request_Template_의료기기 제조_210201_v2.xlsx]Template!R10C35</stp>
        <tr r="AI10" s="1"/>
      </tp>
      <tp t="s">
        <v>파라마운트 베드 홀딩스</v>
        <stp/>
        <stp>##V3_BDPV12</stp>
        <stp>7817 JP Equity</stp>
        <stp>Long_Comp_Name</stp>
        <stp>[Bloomberg Request_Template_의료기기 제조_210201_v2.xlsx]Template!R10C36</stp>
        <tr r="AJ10" s="1"/>
      </tp>
      <tp t="s">
        <v>프랑스 베드 홀딩스</v>
        <stp/>
        <stp>##V3_BDPV12</stp>
        <stp>7840 JP Equity</stp>
        <stp>Long_Comp_Name</stp>
        <stp>[Bloomberg Request_Template_의료기기 제조_210201_v2.xlsx]Template!R10C37</stp>
        <tr r="AK10" s="1"/>
      </tp>
      <tp t="s">
        <v>Common Stock</v>
        <stp/>
        <stp>##V3_BDPV12</stp>
        <stp>290660 KS Equity</stp>
        <stp>SECURITY_TYP</stp>
        <stp>[Bloomberg Request_Template_의료기기 제조_210201_v2.xlsx]Template!R12C7</stp>
        <tr r="G12" s="1"/>
      </tp>
      <tp t="s">
        <v>SOUTH KOREA</v>
        <stp/>
        <stp>##V3_BDPV12</stp>
        <stp>085370 KS Equity</stp>
        <stp>Country_full_Name</stp>
        <stp>[Bloomberg Request_Template_의료기기 제조_210201_v2.xlsx]Template!R11C13</stp>
        <tr r="M11" s="1"/>
      </tp>
      <tp t="s">
        <v>SOUTH KOREA</v>
        <stp/>
        <stp>##V3_BDPV12</stp>
        <stp>115480 KS Equity</stp>
        <stp>Country_full_Name</stp>
        <stp>[Bloomberg Request_Template_의료기기 제조_210201_v2.xlsx]Template!R11C21</stp>
        <tr r="U11" s="1"/>
      </tp>
      <tp t="s">
        <v>SOUTH KOREA</v>
        <stp/>
        <stp>##V3_BDPV12</stp>
        <stp>294090 KS Equity</stp>
        <stp>Country_full_Name</stp>
        <stp>[Bloomberg Request_Template_의료기기 제조_210201_v2.xlsx]Template!R11C28</stp>
        <tr r="AB11" s="1"/>
      </tp>
      <tp t="s">
        <v>SOUTH KOREA</v>
        <stp/>
        <stp>##V3_BDPV12</stp>
        <stp>214680 KS Equity</stp>
        <stp>Country_full_Name</stp>
        <stp>[Bloomberg Request_Template_의료기기 제조_210201_v2.xlsx]Template!R11C10</stp>
        <tr r="J11" s="1"/>
      </tp>
      <tp t="s">
        <v>SOUTH KOREA</v>
        <stp/>
        <stp>##V3_BDPV12</stp>
        <stp>104540 KS Equity</stp>
        <stp>Country_full_Name</stp>
        <stp>[Bloomberg Request_Template_의료기기 제조_210201_v2.xlsx]Template!R11C32</stp>
        <tr r="AF11" s="1"/>
      </tp>
      <tp t="s">
        <v>SOUTH KOREA</v>
        <stp/>
        <stp>##V3_BDPV12</stp>
        <stp>156100 KS Equity</stp>
        <stp>Country_full_Name</stp>
        <stp>[Bloomberg Request_Template_의료기기 제조_210201_v2.xlsx]Template!R11C23</stp>
        <tr r="W11" s="1"/>
      </tp>
      <tp t="s">
        <v>SOUTH KOREA</v>
        <stp/>
        <stp>##V3_BDPV12</stp>
        <stp>056090 KS Equity</stp>
        <stp>Country_full_Name</stp>
        <stp>[Bloomberg Request_Template_의료기기 제조_210201_v2.xlsx]Template!R11C27</stp>
        <tr r="AA11" s="1"/>
      </tp>
      <tp t="s">
        <v>SOUTH KOREA</v>
        <stp/>
        <stp>##V3_BDPV12</stp>
        <stp>226400 KS Equity</stp>
        <stp>Country_full_Name</stp>
        <stp>[Bloomberg Request_Template_의료기기 제조_210201_v2.xlsx]Template!R11C25</stp>
        <tr r="Y11" s="1"/>
      </tp>
      <tp t="s">
        <v>SOUTH KOREA</v>
        <stp/>
        <stp>##V3_BDPV12</stp>
        <stp>041830 KS Equity</stp>
        <stp>Country_full_Name</stp>
        <stp>[Bloomberg Request_Template_의료기기 제조_210201_v2.xlsx]Template!R11C29</stp>
        <tr r="AC11" s="1"/>
      </tp>
      <tp t="s">
        <v>SOUTH KOREA</v>
        <stp/>
        <stp>##V3_BDPV12</stp>
        <stp>041920 KS Equity</stp>
        <stp>Country_full_Name</stp>
        <stp>[Bloomberg Request_Template_의료기기 제조_210201_v2.xlsx]Template!R11C15</stp>
        <tr r="O11" s="1"/>
      </tp>
      <tp t="s">
        <v>SOUTH KOREA</v>
        <stp/>
        <stp>##V3_BDPV12</stp>
        <stp>150840 KS Equity</stp>
        <stp>Country_full_Name</stp>
        <stp>[Bloomberg Request_Template_의료기기 제조_210201_v2.xlsx]Template!R11C30</stp>
        <tr r="AD11" s="1"/>
      </tp>
      <tp t="s">
        <v>SOUTH KOREA</v>
        <stp/>
        <stp>##V3_BDPV12</stp>
        <stp>100120 KS Equity</stp>
        <stp>Country_full_Name</stp>
        <stp>[Bloomberg Request_Template_의료기기 제조_210201_v2.xlsx]Template!R11C18</stp>
        <tr r="R11" s="1"/>
      </tp>
      <tp t="s">
        <v>SOUTH KOREA</v>
        <stp/>
        <stp>##V3_BDPV12</stp>
        <stp>043150 KS Equity</stp>
        <stp>Country_full_Name</stp>
        <stp>[Bloomberg Request_Template_의료기기 제조_210201_v2.xlsx]Template!R11C17</stp>
        <tr r="Q11" s="1"/>
      </tp>
      <tp t="s">
        <v>SOUTH KOREA</v>
        <stp/>
        <stp>##V3_BDPV12</stp>
        <stp>122310 KS Equity</stp>
        <stp>Country_full_Name</stp>
        <stp>[Bloomberg Request_Template_의료기기 제조_210201_v2.xlsx]Template!R11C31</stp>
        <tr r="AE11" s="1"/>
      </tp>
      <tp t="s">
        <v>SOUTH KOREA</v>
        <stp/>
        <stp>##V3_BDPV12</stp>
        <stp>302550 KS Equity</stp>
        <stp>Country_full_Name</stp>
        <stp>[Bloomberg Request_Template_의료기기 제조_210201_v2.xlsx]Template!R11C14</stp>
        <tr r="N11" s="1"/>
      </tp>
      <tp t="s">
        <v>SOUTH KOREA</v>
        <stp/>
        <stp>##V3_BDPV12</stp>
        <stp>039840 KS Equity</stp>
        <stp>Country_full_Name</stp>
        <stp>[Bloomberg Request_Template_의료기기 제조_210201_v2.xlsx]Template!R11C11</stp>
        <tr r="K11" s="1"/>
      </tp>
      <tp t="s">
        <v>SOUTH KOREA</v>
        <stp/>
        <stp>##V3_BDPV12</stp>
        <stp>099190 KS Equity</stp>
        <stp>Country_full_Name</stp>
        <stp>[Bloomberg Request_Template_의료기기 제조_210201_v2.xlsx]Template!R11C22</stp>
        <tr r="V11" s="1"/>
      </tp>
      <tp t="s">
        <v>SOUTH KOREA</v>
        <stp/>
        <stp>##V3_BDPV12</stp>
        <stp>179290 KS Equity</stp>
        <stp>Country_full_Name</stp>
        <stp>[Bloomberg Request_Template_의료기기 제조_210201_v2.xlsx]Template!R11C24</stp>
        <tr r="X11" s="1"/>
      </tp>
      <tp t="s">
        <v>SOUTH KOREA</v>
        <stp/>
        <stp>##V3_BDPV12</stp>
        <stp>048870 KS Equity</stp>
        <stp>Country_full_Name</stp>
        <stp>[Bloomberg Request_Template_의료기기 제조_210201_v2.xlsx]Template!R11C20</stp>
        <tr r="T11" s="1"/>
      </tp>
      <tp t="s">
        <v>SOUTH KOREA</v>
        <stp/>
        <stp>##V3_BDPV12</stp>
        <stp>258830 KS Equity</stp>
        <stp>Country_full_Name</stp>
        <stp>[Bloomberg Request_Template_의료기기 제조_210201_v2.xlsx]Template!R11C19</stp>
        <tr r="S11" s="1"/>
      </tp>
      <tp t="s">
        <v>SOUTH KOREA</v>
        <stp/>
        <stp>##V3_BDPV12</stp>
        <stp>058110 KS Equity</stp>
        <stp>Country_full_Name</stp>
        <stp>[Bloomberg Request_Template_의료기기 제조_210201_v2.xlsx]Template!R11C16</stp>
        <tr r="P11" s="1"/>
      </tp>
      <tp t="s">
        <v>SOUTH KOREA</v>
        <stp/>
        <stp>##V3_BDPV12</stp>
        <stp>048260 KS Equity</stp>
        <stp>Country_full_Name</stp>
        <stp>[Bloomberg Request_Template_의료기기 제조_210201_v2.xlsx]Template!R11C26</stp>
        <tr r="Z11" s="1"/>
      </tp>
      <tp t="s">
        <v>SOUTH KOREA</v>
        <stp/>
        <stp>##V3_BDPV12</stp>
        <stp>228670 KS Equity</stp>
        <stp>Country_full_Name</stp>
        <stp>[Bloomberg Request_Template_의료기기 제조_210201_v2.xlsx]Template!R11C12</stp>
        <tr r="L11" s="1"/>
      </tp>
      <tp t="s">
        <v>12/2020</v>
        <stp/>
        <stp>##V3_BDPV12</stp>
        <stp>263690 KS Equity</stp>
        <stp>EQY_FISCAL_YR_END</stp>
        <stp>[Bloomberg Request_Template_의료기기 제조_210201_v2.xlsx]Template!R13C9</stp>
        <tr r="I13" s="1"/>
      </tp>
      <tp t="s">
        <v>12/2019</v>
        <stp/>
        <stp>##V3_BDPV12</stp>
        <stp>261200 KS Equity</stp>
        <stp>EQY_FISCAL_YR_END</stp>
        <stp>[Bloomberg Request_Template_의료기기 제조_210201_v2.xlsx]Template!R13C8</stp>
        <tr r="H13" s="1"/>
      </tp>
      <tp t="s">
        <v>12/2019</v>
        <stp/>
        <stp>##V3_BDPV12</stp>
        <stp>145720 KS Equity</stp>
        <stp>EQY_FISCAL_YR_END</stp>
        <stp>[Bloomberg Request_Template_의료기기 제조_210201_v2.xlsx]Template!R13C6</stp>
        <tr r="F13" s="1"/>
      </tp>
      <tp t="s">
        <v>12/2019</v>
        <stp/>
        <stp>##V3_BDPV12</stp>
        <stp>290660 KS Equity</stp>
        <stp>EQY_FISCAL_YR_END</stp>
        <stp>[Bloomberg Request_Template_의료기기 제조_210201_v2.xlsx]Template!R13C7</stp>
        <tr r="G13" s="1"/>
      </tp>
      <tp t="s">
        <v>12/2019</v>
        <stp/>
        <stp>##V3_BDPV12</stp>
        <stp>048870 KS Equity</stp>
        <stp>EQY_FISCAL_YR_END</stp>
        <stp>[Bloomberg Request_Template_의료기기 제조_210201_v2.xlsx]Template!R13C20</stp>
        <tr r="T13" s="1"/>
      </tp>
      <tp t="s">
        <v>12/2019</v>
        <stp/>
        <stp>##V3_BDPV12</stp>
        <stp>258830 KS Equity</stp>
        <stp>EQY_FISCAL_YR_END</stp>
        <stp>[Bloomberg Request_Template_의료기기 제조_210201_v2.xlsx]Template!R13C19</stp>
        <tr r="S13" s="1"/>
      </tp>
      <tp t="s">
        <v>12/2020</v>
        <stp/>
        <stp>##V3_BDPV12</stp>
        <stp>058110 KS Equity</stp>
        <stp>EQY_FISCAL_YR_END</stp>
        <stp>[Bloomberg Request_Template_의료기기 제조_210201_v2.xlsx]Template!R13C16</stp>
        <tr r="P13" s="1"/>
      </tp>
      <tp t="s">
        <v>12/2020</v>
        <stp/>
        <stp>##V3_BDPV12</stp>
        <stp>048260 KS Equity</stp>
        <stp>EQY_FISCAL_YR_END</stp>
        <stp>[Bloomberg Request_Template_의료기기 제조_210201_v2.xlsx]Template!R13C26</stp>
        <tr r="Z13" s="1"/>
      </tp>
      <tp t="s">
        <v>12/2019</v>
        <stp/>
        <stp>##V3_BDPV12</stp>
        <stp>228670 KS Equity</stp>
        <stp>EQY_FISCAL_YR_END</stp>
        <stp>[Bloomberg Request_Template_의료기기 제조_210201_v2.xlsx]Template!R13C12</stp>
        <tr r="L13" s="1"/>
      </tp>
      <tp t="s">
        <v>12/2020</v>
        <stp/>
        <stp>##V3_BDPV12</stp>
        <stp>039840 KS Equity</stp>
        <stp>EQY_FISCAL_YR_END</stp>
        <stp>[Bloomberg Request_Template_의료기기 제조_210201_v2.xlsx]Template!R13C11</stp>
        <tr r="K13" s="1"/>
      </tp>
      <tp t="s">
        <v>12/2019</v>
        <stp/>
        <stp>##V3_BDPV12</stp>
        <stp>099190 KS Equity</stp>
        <stp>EQY_FISCAL_YR_END</stp>
        <stp>[Bloomberg Request_Template_의료기기 제조_210201_v2.xlsx]Template!R13C22</stp>
        <tr r="V13" s="1"/>
      </tp>
      <tp t="s">
        <v>12/2019</v>
        <stp/>
        <stp>##V3_BDPV12</stp>
        <stp>179290 KS Equity</stp>
        <stp>EQY_FISCAL_YR_END</stp>
        <stp>[Bloomberg Request_Template_의료기기 제조_210201_v2.xlsx]Template!R13C24</stp>
        <tr r="X13" s="1"/>
      </tp>
      <tp t="s">
        <v>SOUTH KOREA</v>
        <stp/>
        <stp>##V3_BDPV12</stp>
        <stp>290660 KS Equity</stp>
        <stp>Country_full_Name</stp>
        <stp>[Bloomberg Request_Template_의료기기 제조_210201_v2.xlsx]Template!R11C7</stp>
        <tr r="G11" s="1"/>
      </tp>
      <tp t="s">
        <v>12/2019</v>
        <stp/>
        <stp>##V3_BDPV12</stp>
        <stp>150840 KS Equity</stp>
        <stp>EQY_FISCAL_YR_END</stp>
        <stp>[Bloomberg Request_Template_의료기기 제조_210201_v2.xlsx]Template!R13C30</stp>
        <tr r="AD13" s="1"/>
      </tp>
      <tp t="s">
        <v>12/2019</v>
        <stp/>
        <stp>##V3_BDPV12</stp>
        <stp>100120 KS Equity</stp>
        <stp>EQY_FISCAL_YR_END</stp>
        <stp>[Bloomberg Request_Template_의료기기 제조_210201_v2.xlsx]Template!R13C18</stp>
        <tr r="R13" s="1"/>
      </tp>
      <tp t="s">
        <v>12/2019</v>
        <stp/>
        <stp>##V3_BDPV12</stp>
        <stp>041830 KS Equity</stp>
        <stp>EQY_FISCAL_YR_END</stp>
        <stp>[Bloomberg Request_Template_의료기기 제조_210201_v2.xlsx]Template!R13C29</stp>
        <tr r="AC13" s="1"/>
      </tp>
      <tp t="s">
        <v>12/2020</v>
        <stp/>
        <stp>##V3_BDPV12</stp>
        <stp>041920 KS Equity</stp>
        <stp>EQY_FISCAL_YR_END</stp>
        <stp>[Bloomberg Request_Template_의료기기 제조_210201_v2.xlsx]Template!R13C15</stp>
        <tr r="O13" s="1"/>
      </tp>
      <tp t="s">
        <v>SOUTH KOREA</v>
        <stp/>
        <stp>##V3_BDPV12</stp>
        <stp>263690 KS Equity</stp>
        <stp>Country_full_Name</stp>
        <stp>[Bloomberg Request_Template_의료기기 제조_210201_v2.xlsx]Template!R11C9</stp>
        <tr r="I11" s="1"/>
      </tp>
      <tp t="s">
        <v>SOUTH KOREA</v>
        <stp/>
        <stp>##V3_BDPV12</stp>
        <stp>261200 KS Equity</stp>
        <stp>Country_full_Name</stp>
        <stp>[Bloomberg Request_Template_의료기기 제조_210201_v2.xlsx]Template!R11C8</stp>
        <tr r="H11" s="1"/>
      </tp>
      <tp t="s">
        <v>12/2019</v>
        <stp/>
        <stp>##V3_BDPV12</stp>
        <stp>122310 KS Equity</stp>
        <stp>EQY_FISCAL_YR_END</stp>
        <stp>[Bloomberg Request_Template_의료기기 제조_210201_v2.xlsx]Template!R13C31</stp>
        <tr r="AE13" s="1"/>
      </tp>
      <tp t="s">
        <v>12/2019</v>
        <stp/>
        <stp>##V3_BDPV12</stp>
        <stp>302550 KS Equity</stp>
        <stp>EQY_FISCAL_YR_END</stp>
        <stp>[Bloomberg Request_Template_의료기기 제조_210201_v2.xlsx]Template!R13C14</stp>
        <tr r="N13" s="1"/>
      </tp>
      <tp t="s">
        <v>12/2019</v>
        <stp/>
        <stp>##V3_BDPV12</stp>
        <stp>043150 KS Equity</stp>
        <stp>EQY_FISCAL_YR_END</stp>
        <stp>[Bloomberg Request_Template_의료기기 제조_210201_v2.xlsx]Template!R13C17</stp>
        <tr r="Q13" s="1"/>
      </tp>
      <tp t="s">
        <v>SOUTH KOREA</v>
        <stp/>
        <stp>##V3_BDPV12</stp>
        <stp>145720 KS Equity</stp>
        <stp>Country_full_Name</stp>
        <stp>[Bloomberg Request_Template_의료기기 제조_210201_v2.xlsx]Template!R11C6</stp>
        <tr r="F11" s="1"/>
      </tp>
      <tp t="s">
        <v>12/2019</v>
        <stp/>
        <stp>##V3_BDPV12</stp>
        <stp>294090 KS Equity</stp>
        <stp>EQY_FISCAL_YR_END</stp>
        <stp>[Bloomberg Request_Template_의료기기 제조_210201_v2.xlsx]Template!R13C28</stp>
        <tr r="AB13" s="1"/>
      </tp>
      <tp t="s">
        <v>12/2019</v>
        <stp/>
        <stp>##V3_BDPV12</stp>
        <stp>104540 KS Equity</stp>
        <stp>EQY_FISCAL_YR_END</stp>
        <stp>[Bloomberg Request_Template_의료기기 제조_210201_v2.xlsx]Template!R13C32</stp>
        <tr r="AF13" s="1"/>
      </tp>
      <tp t="s">
        <v>12/2019</v>
        <stp/>
        <stp>##V3_BDPV12</stp>
        <stp>214680 KS Equity</stp>
        <stp>EQY_FISCAL_YR_END</stp>
        <stp>[Bloomberg Request_Template_의료기기 제조_210201_v2.xlsx]Template!R13C10</stp>
        <tr r="J13" s="1"/>
      </tp>
      <tp t="s">
        <v>12/2019</v>
        <stp/>
        <stp>##V3_BDPV12</stp>
        <stp>085370 KS Equity</stp>
        <stp>EQY_FISCAL_YR_END</stp>
        <stp>[Bloomberg Request_Template_의료기기 제조_210201_v2.xlsx]Template!R13C13</stp>
        <tr r="M13" s="1"/>
      </tp>
      <tp t="s">
        <v>12/2019</v>
        <stp/>
        <stp>##V3_BDPV12</stp>
        <stp>115480 KS Equity</stp>
        <stp>EQY_FISCAL_YR_END</stp>
        <stp>[Bloomberg Request_Template_의료기기 제조_210201_v2.xlsx]Template!R13C21</stp>
        <tr r="U13" s="1"/>
      </tp>
      <tp t="s">
        <v>12/2019</v>
        <stp/>
        <stp>##V3_BDPV12</stp>
        <stp>056090 KS Equity</stp>
        <stp>EQY_FISCAL_YR_END</stp>
        <stp>[Bloomberg Request_Template_의료기기 제조_210201_v2.xlsx]Template!R13C27</stp>
        <tr r="AA13" s="1"/>
      </tp>
      <tp t="s">
        <v>12/2019</v>
        <stp/>
        <stp>##V3_BDPV12</stp>
        <stp>156100 KS Equity</stp>
        <stp>EQY_FISCAL_YR_END</stp>
        <stp>[Bloomberg Request_Template_의료기기 제조_210201_v2.xlsx]Template!R13C23</stp>
        <tr r="W13" s="1"/>
      </tp>
      <tp t="s">
        <v>12/2019</v>
        <stp/>
        <stp>##V3_BDPV12</stp>
        <stp>226400 KS Equity</stp>
        <stp>EQY_FISCAL_YR_END</stp>
        <stp>[Bloomberg Request_Template_의료기기 제조_210201_v2.xlsx]Template!R13C25</stp>
        <tr r="Y13" s="1"/>
      </tp>
      <tp t="s">
        <v>시너지이노베이션</v>
        <stp/>
        <stp>##V3_BDPV12</stp>
        <stp>048870 KS Equity</stp>
        <stp>Long_Comp_Name</stp>
        <stp>[Bloomberg Request_Template_의료기기 제조_210201_v2.xlsx]Template!R10C20</stp>
        <tr r="T10" s="1"/>
      </tp>
      <tp t="s">
        <v>디오</v>
        <stp/>
        <stp>##V3_BDPV12</stp>
        <stp>039840 KS Equity</stp>
        <stp>Long_Comp_Name</stp>
        <stp>[Bloomberg Request_Template_의료기기 제조_210201_v2.xlsx]Template!R10C11</stp>
        <tr r="K10" s="1"/>
      </tp>
      <tp t="s">
        <v>인트로메딕</v>
        <stp/>
        <stp>##V3_BDPV12</stp>
        <stp>150840 KS Equity</stp>
        <stp>Long_Comp_Name</stp>
        <stp>[Bloomberg Request_Template_의료기기 제조_210201_v2.xlsx]Template!R10C30</stp>
        <tr r="AD10" s="1"/>
      </tp>
      <tp t="s">
        <v>세종메디칼</v>
        <stp/>
        <stp>##V3_BDPV12</stp>
        <stp>258830 KS Equity</stp>
        <stp>Long_Comp_Name</stp>
        <stp>[Bloomberg Request_Template_의료기기 제조_210201_v2.xlsx]Template!R10C19</stp>
        <tr r="S10" s="1"/>
      </tp>
      <tp t="s">
        <v>인바디</v>
        <stp/>
        <stp>##V3_BDPV12</stp>
        <stp>041830 KS Equity</stp>
        <stp>Long_Comp_Name</stp>
        <stp>[Bloomberg Request_Template_의료기기 제조_210201_v2.xlsx]Template!R10C29</stp>
        <tr r="AC10" s="1"/>
      </tp>
      <tp t="s">
        <v>메디아나</v>
        <stp/>
        <stp>##V3_BDPV12</stp>
        <stp>041920 KS Equity</stp>
        <stp>Long_Comp_Name</stp>
        <stp>[Bloomberg Request_Template_의료기기 제조_210201_v2.xlsx]Template!R10C15</stp>
        <tr r="O10" s="1"/>
      </tp>
      <tp t="s">
        <v>Common Stock</v>
        <stp/>
        <stp>##V3_BDPV12</stp>
        <stp>7813 JP Equity</stp>
        <stp>SECURITY_TYP</stp>
        <stp>[Bloomberg Request_Template_의료기기 제조_210201_v2.xlsx]Template!R12C35</stp>
        <tr r="AI12" s="1"/>
      </tp>
      <tp t="s">
        <v>Common Stock</v>
        <stp/>
        <stp>##V3_BDPV12</stp>
        <stp>2373 JP Equity</stp>
        <stp>SECURITY_TYP</stp>
        <stp>[Bloomberg Request_Template_의료기기 제조_210201_v2.xlsx]Template!R12C38</stp>
        <tr r="AL12" s="1"/>
      </tp>
      <tp t="s">
        <v>Common Stock</v>
        <stp/>
        <stp>##V3_BDPV12</stp>
        <stp>2393 JP Equity</stp>
        <stp>SECURITY_TYP</stp>
        <stp>[Bloomberg Request_Template_의료기기 제조_210201_v2.xlsx]Template!R12C33</stp>
        <tr r="AG12" s="1"/>
      </tp>
      <tp t="s">
        <v>레이</v>
        <stp/>
        <stp>##V3_BDPV12</stp>
        <stp>228670 KS Equity</stp>
        <stp>Long_Comp_Name</stp>
        <stp>[Bloomberg Request_Template_의료기기 제조_210201_v2.xlsx]Template!R10C12</stp>
        <tr r="L10" s="1"/>
      </tp>
      <tp t="s">
        <v>디알텍</v>
        <stp/>
        <stp>##V3_BDPV12</stp>
        <stp>214680 KS Equity</stp>
        <stp>Long_Comp_Name</stp>
        <stp>[Bloomberg Request_Template_의료기기 제조_210201_v2.xlsx]Template!R10C10</stp>
        <tr r="J10" s="1"/>
      </tp>
      <tp t="s">
        <v>Common Stock</v>
        <stp/>
        <stp>##V3_BDPV12</stp>
        <stp>6062 JP Equity</stp>
        <stp>SECURITY_TYP</stp>
        <stp>[Bloomberg Request_Template_의료기기 제조_210201_v2.xlsx]Template!R12C40</stp>
        <tr r="AN12" s="1"/>
      </tp>
      <tp t="s">
        <v>오스테오닉</v>
        <stp/>
        <stp>##V3_BDPV12</stp>
        <stp>226400 KS Equity</stp>
        <stp>Long_Comp_Name</stp>
        <stp>[Bloomberg Request_Template_의료기기 제조_210201_v2.xlsx]Template!R10C25</stp>
        <tr r="Y10" s="1"/>
      </tp>
      <tp t="s">
        <v>씨유메디칼시스템</v>
        <stp/>
        <stp>##V3_BDPV12</stp>
        <stp>115480 KS Equity</stp>
        <stp>Long_Comp_Name</stp>
        <stp>[Bloomberg Request_Template_의료기기 제조_210201_v2.xlsx]Template!R10C21</stp>
        <tr r="U10" s="1"/>
      </tp>
      <tp t="s">
        <v>Common Stock</v>
        <stp/>
        <stp>##V3_BDPV12</stp>
        <stp>7840 JP Equity</stp>
        <stp>SECURITY_TYP</stp>
        <stp>[Bloomberg Request_Template_의료기기 제조_210201_v2.xlsx]Template!R12C37</stp>
        <tr r="AK12" s="1"/>
      </tp>
      <tp t="s">
        <v>코렌텍</v>
        <stp/>
        <stp>##V3_BDPV12</stp>
        <stp>104540 KS Equity</stp>
        <stp>Long_Comp_Name</stp>
        <stp>[Bloomberg Request_Template_의료기기 제조_210201_v2.xlsx]Template!R10C32</stp>
        <tr r="AF10" s="1"/>
      </tp>
      <tp t="s">
        <v>리메드</v>
        <stp/>
        <stp>##V3_BDPV12</stp>
        <stp>302550 KS Equity</stp>
        <stp>Long_Comp_Name</stp>
        <stp>[Bloomberg Request_Template_의료기기 제조_210201_v2.xlsx]Template!R10C14</stp>
        <tr r="N10" s="1"/>
      </tp>
      <tp t="s">
        <v>Common Stock</v>
        <stp/>
        <stp>##V3_BDPV12</stp>
        <stp>7817 JP Equity</stp>
        <stp>SECURITY_TYP</stp>
        <stp>[Bloomberg Request_Template_의료기기 제조_210201_v2.xlsx]Template!R12C36</stp>
        <tr r="AJ12" s="1"/>
      </tp>
      <tp t="s">
        <v>오스템임플란트</v>
        <stp/>
        <stp>##V3_BDPV12</stp>
        <stp>048260 KS Equity</stp>
        <stp>Long_Comp_Name</stp>
        <stp>[Bloomberg Request_Template_의료기기 제조_210201_v2.xlsx]Template!R10C26</stp>
        <tr r="Z10" s="1"/>
      </tp>
      <tp t="s">
        <v>엠아이텍</v>
        <stp/>
        <stp>##V3_BDPV12</stp>
        <stp>179290 KS Equity</stp>
        <stp>Long_Comp_Name</stp>
        <stp>[Bloomberg Request_Template_의료기기 제조_210201_v2.xlsx]Template!R10C24</stp>
        <tr r="X10" s="1"/>
      </tp>
      <tp t="s">
        <v>루트로닉</v>
        <stp/>
        <stp>##V3_BDPV12</stp>
        <stp>085370 KS Equity</stp>
        <stp>Long_Comp_Name</stp>
        <stp>[Bloomberg Request_Template_의료기기 제조_210201_v2.xlsx]Template!R10C13</stp>
        <tr r="M10" s="1"/>
      </tp>
      <tp t="s">
        <v>제노레이</v>
        <stp/>
        <stp>##V3_BDPV12</stp>
        <stp>122310 KS Equity</stp>
        <stp>Long_Comp_Name</stp>
        <stp>[Bloomberg Request_Template_의료기기 제조_210201_v2.xlsx]Template!R10C31</stp>
        <tr r="AE10" s="1"/>
      </tp>
      <tp t="s">
        <v>Common Stock</v>
        <stp/>
        <stp>##V3_BDPV12</stp>
        <stp>2425 JP Equity</stp>
        <stp>SECURITY_TYP</stp>
        <stp>[Bloomberg Request_Template_의료기기 제조_210201_v2.xlsx]Template!R12C39</stp>
        <tr r="AM12" s="1"/>
      </tp>
      <tp t="s">
        <v>Eoflow Co Ltd</v>
        <stp/>
        <stp>##V3_BDPV12</stp>
        <stp>294090 KS Equity</stp>
        <stp>Long_Comp_Name</stp>
        <stp>[Bloomberg Request_Template_의료기기 제조_210201_v2.xlsx]Template!R10C28</stp>
        <tr r="AB10" s="1"/>
      </tp>
      <tp t="s">
        <v>유앤아이</v>
        <stp/>
        <stp>##V3_BDPV12</stp>
        <stp>056090 KS Equity</stp>
        <stp>Long_Comp_Name</stp>
        <stp>[Bloomberg Request_Template_의료기기 제조_210201_v2.xlsx]Template!R10C27</stp>
        <tr r="AA10" s="1"/>
      </tp>
      <tp t="s">
        <v>Common Stock</v>
        <stp/>
        <stp>##V3_BDPV12</stp>
        <stp>2374 JP Equity</stp>
        <stp>SECURITY_TYP</stp>
        <stp>[Bloomberg Request_Template_의료기기 제조_210201_v2.xlsx]Template!R12C34</stp>
        <tr r="AH12" s="1"/>
      </tp>
      <tp t="s">
        <v>바텍</v>
        <stp/>
        <stp>##V3_BDPV12</stp>
        <stp>043150 KS Equity</stp>
        <stp>Long_Comp_Name</stp>
        <stp>[Bloomberg Request_Template_의료기기 제조_210201_v2.xlsx]Template!R10C17</stp>
        <tr r="Q10" s="1"/>
      </tp>
      <tp t="s">
        <v>멕아이씨에스</v>
        <stp/>
        <stp>##V3_BDPV12</stp>
        <stp>058110 KS Equity</stp>
        <stp>Long_Comp_Name</stp>
        <stp>[Bloomberg Request_Template_의료기기 제조_210201_v2.xlsx]Template!R10C16</stp>
        <tr r="P10" s="1"/>
      </tp>
      <tp t="s">
        <v>뷰웍스</v>
        <stp/>
        <stp>##V3_BDPV12</stp>
        <stp>100120 KS Equity</stp>
        <stp>Long_Comp_Name</stp>
        <stp>[Bloomberg Request_Template_의료기기 제조_210201_v2.xlsx]Template!R10C18</stp>
        <tr r="R10" s="1"/>
      </tp>
      <tp t="s">
        <v>엘앤케이바이오메드</v>
        <stp/>
        <stp>##V3_BDPV12</stp>
        <stp>156100 KS Equity</stp>
        <stp>Long_Comp_Name</stp>
        <stp>[Bloomberg Request_Template_의료기기 제조_210201_v2.xlsx]Template!R10C23</stp>
        <tr r="W10" s="1"/>
      </tp>
      <tp t="s">
        <v>아이센스</v>
        <stp/>
        <stp>##V3_BDPV12</stp>
        <stp>099190 KS Equity</stp>
        <stp>Long_Comp_Name</stp>
        <stp>[Bloomberg Request_Template_의료기기 제조_210201_v2.xlsx]Template!R10C22</stp>
        <tr r="V10" s="1"/>
      </tp>
    </main>
  </volType>
</volType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volatileDependencies" Target="volatileDependencies.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sheetPr>
  <dimension ref="B1:AN235"/>
  <sheetViews>
    <sheetView showGridLines="0" zoomScale="85" zoomScaleNormal="85" workbookViewId="0">
      <pane xSplit="5" ySplit="9" topLeftCell="F10" activePane="bottomRight" state="frozen"/>
      <selection pane="topRight" activeCell="F1" sqref="F1"/>
      <selection pane="bottomLeft" activeCell="A10" sqref="A10"/>
      <selection pane="bottomRight" activeCell="J39" sqref="J39"/>
    </sheetView>
  </sheetViews>
  <sheetFormatPr defaultColWidth="13.5703125" defaultRowHeight="13.5" outlineLevelRow="1" x14ac:dyDescent="0.2"/>
  <cols>
    <col min="1" max="1" width="2.7109375" style="3" customWidth="1"/>
    <col min="2" max="2" width="19.28515625" style="30" customWidth="1"/>
    <col min="3" max="3" width="6.85546875" style="30" bestFit="1" customWidth="1"/>
    <col min="4" max="4" width="5.85546875" style="30" bestFit="1" customWidth="1"/>
    <col min="5" max="5" width="14.28515625" style="3" customWidth="1"/>
    <col min="6" max="18" width="13.5703125" style="3"/>
    <col min="19" max="23" width="13.5703125" style="24"/>
    <col min="24" max="16384" width="13.5703125" style="3"/>
  </cols>
  <sheetData>
    <row r="1" spans="2:40" x14ac:dyDescent="0.2">
      <c r="B1" s="1"/>
      <c r="C1" s="1"/>
      <c r="D1" s="1"/>
      <c r="E1" s="2"/>
      <c r="S1" s="3"/>
      <c r="T1" s="3"/>
      <c r="U1" s="3"/>
      <c r="V1" s="3"/>
      <c r="W1" s="3"/>
    </row>
    <row r="2" spans="2:40" x14ac:dyDescent="0.2">
      <c r="B2" s="4" t="s">
        <v>0</v>
      </c>
      <c r="C2" s="5"/>
      <c r="D2" s="5"/>
      <c r="E2" s="6">
        <v>2020</v>
      </c>
      <c r="F2" s="7" t="s">
        <v>1</v>
      </c>
      <c r="J2" s="8" t="s">
        <v>2</v>
      </c>
      <c r="K2" s="9">
        <v>20201231</v>
      </c>
      <c r="L2" s="7" t="s">
        <v>3</v>
      </c>
      <c r="P2" s="10" t="s">
        <v>4</v>
      </c>
      <c r="S2" s="3"/>
      <c r="T2" s="3"/>
      <c r="U2" s="3"/>
      <c r="V2" s="3"/>
      <c r="W2" s="3"/>
    </row>
    <row r="3" spans="2:40" x14ac:dyDescent="0.2">
      <c r="B3" s="11" t="s">
        <v>5</v>
      </c>
      <c r="C3" s="12"/>
      <c r="D3" s="12"/>
      <c r="E3" s="13" t="s">
        <v>6</v>
      </c>
      <c r="F3" s="7" t="s">
        <v>7</v>
      </c>
      <c r="J3" s="14" t="s">
        <v>8</v>
      </c>
      <c r="K3" s="15" t="s">
        <v>9</v>
      </c>
      <c r="L3" s="7" t="s">
        <v>10</v>
      </c>
      <c r="O3" s="10" t="s">
        <v>11</v>
      </c>
      <c r="P3" s="10" t="s">
        <v>12</v>
      </c>
      <c r="S3" s="3"/>
      <c r="T3" s="3"/>
      <c r="U3" s="3"/>
      <c r="V3" s="3"/>
      <c r="W3" s="3"/>
    </row>
    <row r="4" spans="2:40" x14ac:dyDescent="0.2">
      <c r="B4" s="11" t="s">
        <v>13</v>
      </c>
      <c r="C4" s="12"/>
      <c r="D4" s="12"/>
      <c r="E4" s="13" t="s">
        <v>14</v>
      </c>
      <c r="F4" s="7" t="s">
        <v>15</v>
      </c>
      <c r="J4" s="16" t="s">
        <v>16</v>
      </c>
      <c r="K4" s="17" t="s">
        <v>17</v>
      </c>
      <c r="L4" s="7" t="s">
        <v>18</v>
      </c>
      <c r="O4" s="10" t="str">
        <f>IF($K$4="Raw","BETA_RAW_OVERRIDABLE",IF($K$4="Adjusted","BETA_ADJ_OVERRIDABLE"))</f>
        <v>BETA_ADJ_OVERRIDABLE</v>
      </c>
      <c r="P4" s="10" t="s">
        <v>19</v>
      </c>
      <c r="S4" s="3"/>
      <c r="T4" s="3"/>
      <c r="U4" s="3"/>
      <c r="V4" s="3"/>
      <c r="W4" s="3"/>
    </row>
    <row r="5" spans="2:40" x14ac:dyDescent="0.2">
      <c r="B5" s="11" t="s">
        <v>20</v>
      </c>
      <c r="C5" s="12"/>
      <c r="D5" s="12"/>
      <c r="E5" s="13" t="s">
        <v>21</v>
      </c>
      <c r="F5" s="7" t="s">
        <v>22</v>
      </c>
      <c r="I5" s="18"/>
      <c r="J5" s="19"/>
      <c r="K5" s="7"/>
      <c r="L5" s="20"/>
      <c r="O5" s="10"/>
      <c r="P5" s="10"/>
      <c r="S5" s="18"/>
      <c r="T5" s="18"/>
      <c r="U5" s="18"/>
      <c r="V5" s="18"/>
      <c r="W5" s="18"/>
    </row>
    <row r="6" spans="2:40" x14ac:dyDescent="0.2">
      <c r="B6" s="21" t="s">
        <v>23</v>
      </c>
      <c r="C6" s="22"/>
      <c r="D6" s="22"/>
      <c r="E6" s="23" t="s">
        <v>24</v>
      </c>
      <c r="F6" s="24"/>
      <c r="I6" s="18"/>
      <c r="J6" s="25"/>
      <c r="K6" s="24" t="s">
        <v>25</v>
      </c>
      <c r="L6" s="20"/>
      <c r="O6" s="10"/>
      <c r="P6" s="10"/>
      <c r="S6" s="18"/>
      <c r="T6" s="18"/>
      <c r="U6" s="18"/>
      <c r="V6" s="18"/>
      <c r="W6" s="18"/>
    </row>
    <row r="7" spans="2:40" x14ac:dyDescent="0.2">
      <c r="B7" s="1"/>
      <c r="C7" s="1"/>
      <c r="D7" s="1"/>
      <c r="E7" s="1"/>
      <c r="F7" s="3">
        <v>1</v>
      </c>
      <c r="G7" s="3">
        <f>F7+1</f>
        <v>2</v>
      </c>
      <c r="H7" s="3">
        <f t="shared" ref="H7:P7" si="0">G7+1</f>
        <v>3</v>
      </c>
      <c r="I7" s="3">
        <f t="shared" si="0"/>
        <v>4</v>
      </c>
      <c r="J7" s="3">
        <f t="shared" si="0"/>
        <v>5</v>
      </c>
      <c r="K7" s="3">
        <f t="shared" si="0"/>
        <v>6</v>
      </c>
      <c r="L7" s="3">
        <f t="shared" si="0"/>
        <v>7</v>
      </c>
      <c r="M7" s="3">
        <f t="shared" si="0"/>
        <v>8</v>
      </c>
      <c r="N7" s="3">
        <f t="shared" si="0"/>
        <v>9</v>
      </c>
      <c r="O7" s="3">
        <f t="shared" si="0"/>
        <v>10</v>
      </c>
      <c r="P7" s="3">
        <f t="shared" si="0"/>
        <v>11</v>
      </c>
      <c r="Q7" s="3">
        <f t="shared" ref="Q7" si="1">P7+1</f>
        <v>12</v>
      </c>
      <c r="R7" s="3">
        <f t="shared" ref="R7" si="2">Q7+1</f>
        <v>13</v>
      </c>
      <c r="S7" s="3">
        <f t="shared" ref="S7" si="3">R7+1</f>
        <v>14</v>
      </c>
      <c r="T7" s="3">
        <f t="shared" ref="T7" si="4">S7+1</f>
        <v>15</v>
      </c>
      <c r="U7" s="3">
        <f t="shared" ref="U7" si="5">T7+1</f>
        <v>16</v>
      </c>
      <c r="V7" s="3">
        <f t="shared" ref="V7" si="6">U7+1</f>
        <v>17</v>
      </c>
      <c r="W7" s="3">
        <f t="shared" ref="W7" si="7">V7+1</f>
        <v>18</v>
      </c>
      <c r="X7" s="3">
        <f t="shared" ref="X7" si="8">W7+1</f>
        <v>19</v>
      </c>
      <c r="Y7" s="3">
        <f t="shared" ref="Y7" si="9">X7+1</f>
        <v>20</v>
      </c>
      <c r="Z7" s="3">
        <f t="shared" ref="Z7" si="10">Y7+1</f>
        <v>21</v>
      </c>
      <c r="AA7" s="3">
        <f t="shared" ref="AA7" si="11">Z7+1</f>
        <v>22</v>
      </c>
      <c r="AB7" s="3">
        <f t="shared" ref="AB7" si="12">AA7+1</f>
        <v>23</v>
      </c>
      <c r="AC7" s="3">
        <f t="shared" ref="AC7" si="13">AB7+1</f>
        <v>24</v>
      </c>
      <c r="AD7" s="3">
        <f t="shared" ref="AD7" si="14">AC7+1</f>
        <v>25</v>
      </c>
      <c r="AE7" s="3">
        <f t="shared" ref="AE7" si="15">AD7+1</f>
        <v>26</v>
      </c>
      <c r="AF7" s="3">
        <f t="shared" ref="AF7" si="16">AE7+1</f>
        <v>27</v>
      </c>
      <c r="AG7" s="3">
        <f t="shared" ref="AG7" si="17">AF7+1</f>
        <v>28</v>
      </c>
      <c r="AH7" s="3">
        <f t="shared" ref="AH7" si="18">AG7+1</f>
        <v>29</v>
      </c>
      <c r="AI7" s="3">
        <f t="shared" ref="AI7" si="19">AH7+1</f>
        <v>30</v>
      </c>
      <c r="AJ7" s="3">
        <f t="shared" ref="AJ7" si="20">AI7+1</f>
        <v>31</v>
      </c>
      <c r="AK7" s="3">
        <f t="shared" ref="AK7" si="21">AJ7+1</f>
        <v>32</v>
      </c>
      <c r="AL7" s="3">
        <f t="shared" ref="AL7" si="22">AK7+1</f>
        <v>33</v>
      </c>
      <c r="AM7" s="3">
        <f t="shared" ref="AM7" si="23">AL7+1</f>
        <v>34</v>
      </c>
      <c r="AN7" s="3">
        <f t="shared" ref="AN7" si="24">AM7+1</f>
        <v>35</v>
      </c>
    </row>
    <row r="8" spans="2:40" x14ac:dyDescent="0.2">
      <c r="B8" s="1" t="s">
        <v>26</v>
      </c>
      <c r="C8" s="1"/>
      <c r="D8" s="1"/>
      <c r="E8" s="1"/>
      <c r="F8" s="83" t="str">
        <f t="array" ref="F8:AF8">TRANSPOSE(대용기업리스트!C5:C31)</f>
        <v>145720 KS Equity</v>
      </c>
      <c r="G8" s="83" t="str">
        <v>290660 KS Equity</v>
      </c>
      <c r="H8" s="83" t="str">
        <v>261200 KS Equity</v>
      </c>
      <c r="I8" s="83" t="str">
        <v>263690 KS Equity</v>
      </c>
      <c r="J8" s="83" t="str">
        <v>214680 KS Equity</v>
      </c>
      <c r="K8" s="83" t="str">
        <v>039840 KS Equity</v>
      </c>
      <c r="L8" s="83" t="str">
        <v>228670 KS Equity</v>
      </c>
      <c r="M8" s="83" t="str">
        <v>085370 KS Equity</v>
      </c>
      <c r="N8" s="83" t="str">
        <v>302550 KS Equity</v>
      </c>
      <c r="O8" s="83" t="str">
        <v>041920 KS Equity</v>
      </c>
      <c r="P8" s="83" t="str">
        <v>058110 KS Equity</v>
      </c>
      <c r="Q8" s="83" t="str">
        <v>043150 KS Equity</v>
      </c>
      <c r="R8" s="83" t="str">
        <v>100120 KS Equity</v>
      </c>
      <c r="S8" s="83" t="str">
        <v>258830 KS Equity</v>
      </c>
      <c r="T8" s="83" t="str">
        <v>048870 KS Equity</v>
      </c>
      <c r="U8" s="83" t="str">
        <v>115480 KS Equity</v>
      </c>
      <c r="V8" s="83" t="str">
        <v>099190 KS Equity</v>
      </c>
      <c r="W8" s="83" t="str">
        <v>156100 KS Equity</v>
      </c>
      <c r="X8" s="83" t="str">
        <v>179290 KS Equity</v>
      </c>
      <c r="Y8" s="83" t="str">
        <v>226400 KS Equity</v>
      </c>
      <c r="Z8" s="83" t="str">
        <v>048260 KS Equity</v>
      </c>
      <c r="AA8" s="83" t="str">
        <v>056090 KS Equity</v>
      </c>
      <c r="AB8" s="83" t="str">
        <v>294090 KS Equity</v>
      </c>
      <c r="AC8" s="83" t="str">
        <v>041830 KS Equity</v>
      </c>
      <c r="AD8" s="83" t="str">
        <v>150840 KS Equity</v>
      </c>
      <c r="AE8" s="83" t="str">
        <v>122310 KS Equity</v>
      </c>
      <c r="AF8" s="83" t="str">
        <v>104540 KS Equity</v>
      </c>
      <c r="AG8" s="83" t="str">
        <f t="array" ref="AG8:AN8">TRANSPOSE(대용기업리스트!C35:C42)</f>
        <v>2393 JP Equity</v>
      </c>
      <c r="AH8" s="83" t="str">
        <v>2374 JP Equity</v>
      </c>
      <c r="AI8" s="83" t="str">
        <v>7813 JP Equity</v>
      </c>
      <c r="AJ8" s="83" t="str">
        <v>7817 JP Equity</v>
      </c>
      <c r="AK8" s="83" t="str">
        <v>7840 JP Equity</v>
      </c>
      <c r="AL8" s="83" t="str">
        <v>2373 JP Equity</v>
      </c>
      <c r="AM8" s="83" t="str">
        <v>2425 JP Equity</v>
      </c>
      <c r="AN8" s="83" t="str">
        <v>6062 JP Equity</v>
      </c>
    </row>
    <row r="9" spans="2:40" x14ac:dyDescent="0.2">
      <c r="B9" s="12" t="s">
        <v>27</v>
      </c>
      <c r="C9" s="12"/>
      <c r="D9" s="12"/>
      <c r="E9" s="12"/>
      <c r="F9" s="26"/>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row>
    <row r="10" spans="2:40" x14ac:dyDescent="0.2">
      <c r="B10" s="1" t="s">
        <v>28</v>
      </c>
      <c r="C10" s="1"/>
      <c r="D10" s="1"/>
      <c r="E10" s="10" t="s">
        <v>29</v>
      </c>
      <c r="F10" s="28" t="str">
        <f>_xll.BDP(F$8,$E10)</f>
        <v>덴티움</v>
      </c>
      <c r="G10" s="29" t="str">
        <f>_xll.BDP(G$8,$E10)</f>
        <v>네오펙트</v>
      </c>
      <c r="H10" s="29" t="str">
        <f>_xll.BDP(H$8,$E10)</f>
        <v>주식회사 덴티스</v>
      </c>
      <c r="I10" s="29" t="str">
        <f>_xll.BDP(I$8,$E10)</f>
        <v>디알젬</v>
      </c>
      <c r="J10" s="29" t="str">
        <f>_xll.BDP(J$8,$E10)</f>
        <v>디알텍</v>
      </c>
      <c r="K10" s="29" t="str">
        <f>_xll.BDP(K$8,$E10)</f>
        <v>디오</v>
      </c>
      <c r="L10" s="29" t="str">
        <f>_xll.BDP(L$8,$E10)</f>
        <v>레이</v>
      </c>
      <c r="M10" s="29" t="str">
        <f>_xll.BDP(M$8,$E10)</f>
        <v>루트로닉</v>
      </c>
      <c r="N10" s="29" t="str">
        <f>_xll.BDP(N$8,$E10)</f>
        <v>리메드</v>
      </c>
      <c r="O10" s="29" t="str">
        <f>_xll.BDP(O$8,$E10)</f>
        <v>메디아나</v>
      </c>
      <c r="P10" s="29" t="str">
        <f>_xll.BDP(P$8,$E10)</f>
        <v>멕아이씨에스</v>
      </c>
      <c r="Q10" s="29" t="str">
        <f>_xll.BDP(Q$8,$E10)</f>
        <v>바텍</v>
      </c>
      <c r="R10" s="29" t="str">
        <f>_xll.BDP(R$8,$E10)</f>
        <v>뷰웍스</v>
      </c>
      <c r="S10" s="29" t="str">
        <f>_xll.BDP(S$8,$E10)</f>
        <v>세종메디칼</v>
      </c>
      <c r="T10" s="29" t="str">
        <f>_xll.BDP(T$8,$E10)</f>
        <v>시너지이노베이션</v>
      </c>
      <c r="U10" s="29" t="str">
        <f>_xll.BDP(U$8,$E10)</f>
        <v>씨유메디칼시스템</v>
      </c>
      <c r="V10" s="29" t="str">
        <f>_xll.BDP(V$8,$E10)</f>
        <v>아이센스</v>
      </c>
      <c r="W10" s="29" t="str">
        <f>_xll.BDP(W$8,$E10)</f>
        <v>엘앤케이바이오메드</v>
      </c>
      <c r="X10" s="29" t="str">
        <f>_xll.BDP(X$8,$E10)</f>
        <v>엠아이텍</v>
      </c>
      <c r="Y10" s="29" t="str">
        <f>_xll.BDP(Y$8,$E10)</f>
        <v>오스테오닉</v>
      </c>
      <c r="Z10" s="29" t="str">
        <f>_xll.BDP(Z$8,$E10)</f>
        <v>오스템임플란트</v>
      </c>
      <c r="AA10" s="29" t="str">
        <f>_xll.BDP(AA$8,$E10)</f>
        <v>유앤아이</v>
      </c>
      <c r="AB10" s="29" t="str">
        <f>_xll.BDP(AB$8,$E10)</f>
        <v>Eoflow Co Ltd</v>
      </c>
      <c r="AC10" s="29" t="str">
        <f>_xll.BDP(AC$8,$E10)</f>
        <v>인바디</v>
      </c>
      <c r="AD10" s="29" t="str">
        <f>_xll.BDP(AD$8,$E10)</f>
        <v>인트로메딕</v>
      </c>
      <c r="AE10" s="29" t="str">
        <f>_xll.BDP(AE$8,$E10)</f>
        <v>제노레이</v>
      </c>
      <c r="AF10" s="29" t="str">
        <f>_xll.BDP(AF$8,$E10)</f>
        <v>코렌텍</v>
      </c>
      <c r="AG10" s="29" t="str">
        <f>_xll.BDP(AG$8,$E10)</f>
        <v>Nippon Care Supply Co Ltd</v>
      </c>
      <c r="AH10" s="29" t="str">
        <f>_xll.BDP(AH$8,$E10)</f>
        <v>St-Care Holding Corp</v>
      </c>
      <c r="AI10" s="29" t="str">
        <f>_xll.BDP(AI$8,$E10)</f>
        <v>Platz Co Ltd</v>
      </c>
      <c r="AJ10" s="29" t="str">
        <f>_xll.BDP(AJ$8,$E10)</f>
        <v>파라마운트 베드 홀딩스</v>
      </c>
      <c r="AK10" s="29" t="str">
        <f>_xll.BDP(AK$8,$E10)</f>
        <v>프랑스 베드 홀딩스</v>
      </c>
      <c r="AL10" s="29" t="str">
        <f>_xll.BDP(AL$8,$E10)</f>
        <v>Care Twentyone Corp</v>
      </c>
      <c r="AM10" s="29" t="str">
        <f>_xll.BDP(AM$8,$E10)</f>
        <v>Care Service Co Ltd</v>
      </c>
      <c r="AN10" s="29" t="str">
        <f>_xll.BDP(AN$8,$E10)</f>
        <v>Charm Care Corp KK</v>
      </c>
    </row>
    <row r="11" spans="2:40" x14ac:dyDescent="0.2">
      <c r="B11" s="1" t="s">
        <v>30</v>
      </c>
      <c r="C11" s="1"/>
      <c r="D11" s="1"/>
      <c r="E11" s="10" t="s">
        <v>31</v>
      </c>
      <c r="F11" s="28" t="str">
        <f>_xll.BDP(F$8,$E11)</f>
        <v>SOUTH KOREA</v>
      </c>
      <c r="G11" s="29" t="str">
        <f>_xll.BDP(G$8,$E11)</f>
        <v>SOUTH KOREA</v>
      </c>
      <c r="H11" s="29" t="str">
        <f>_xll.BDP(H$8,$E11)</f>
        <v>SOUTH KOREA</v>
      </c>
      <c r="I11" s="29" t="str">
        <f>_xll.BDP(I$8,$E11)</f>
        <v>SOUTH KOREA</v>
      </c>
      <c r="J11" s="29" t="str">
        <f>_xll.BDP(J$8,$E11)</f>
        <v>SOUTH KOREA</v>
      </c>
      <c r="K11" s="29" t="str">
        <f>_xll.BDP(K$8,$E11)</f>
        <v>SOUTH KOREA</v>
      </c>
      <c r="L11" s="29" t="str">
        <f>_xll.BDP(L$8,$E11)</f>
        <v>SOUTH KOREA</v>
      </c>
      <c r="M11" s="29" t="str">
        <f>_xll.BDP(M$8,$E11)</f>
        <v>SOUTH KOREA</v>
      </c>
      <c r="N11" s="29" t="str">
        <f>_xll.BDP(N$8,$E11)</f>
        <v>SOUTH KOREA</v>
      </c>
      <c r="O11" s="29" t="str">
        <f>_xll.BDP(O$8,$E11)</f>
        <v>SOUTH KOREA</v>
      </c>
      <c r="P11" s="29" t="str">
        <f>_xll.BDP(P$8,$E11)</f>
        <v>SOUTH KOREA</v>
      </c>
      <c r="Q11" s="29" t="str">
        <f>_xll.BDP(Q$8,$E11)</f>
        <v>SOUTH KOREA</v>
      </c>
      <c r="R11" s="29" t="str">
        <f>_xll.BDP(R$8,$E11)</f>
        <v>SOUTH KOREA</v>
      </c>
      <c r="S11" s="29" t="str">
        <f>_xll.BDP(S$8,$E11)</f>
        <v>SOUTH KOREA</v>
      </c>
      <c r="T11" s="29" t="str">
        <f>_xll.BDP(T$8,$E11)</f>
        <v>SOUTH KOREA</v>
      </c>
      <c r="U11" s="29" t="str">
        <f>_xll.BDP(U$8,$E11)</f>
        <v>SOUTH KOREA</v>
      </c>
      <c r="V11" s="29" t="str">
        <f>_xll.BDP(V$8,$E11)</f>
        <v>SOUTH KOREA</v>
      </c>
      <c r="W11" s="29" t="str">
        <f>_xll.BDP(W$8,$E11)</f>
        <v>SOUTH KOREA</v>
      </c>
      <c r="X11" s="29" t="str">
        <f>_xll.BDP(X$8,$E11)</f>
        <v>SOUTH KOREA</v>
      </c>
      <c r="Y11" s="29" t="str">
        <f>_xll.BDP(Y$8,$E11)</f>
        <v>SOUTH KOREA</v>
      </c>
      <c r="Z11" s="29" t="str">
        <f>_xll.BDP(Z$8,$E11)</f>
        <v>SOUTH KOREA</v>
      </c>
      <c r="AA11" s="29" t="str">
        <f>_xll.BDP(AA$8,$E11)</f>
        <v>SOUTH KOREA</v>
      </c>
      <c r="AB11" s="29" t="str">
        <f>_xll.BDP(AB$8,$E11)</f>
        <v>SOUTH KOREA</v>
      </c>
      <c r="AC11" s="29" t="str">
        <f>_xll.BDP(AC$8,$E11)</f>
        <v>SOUTH KOREA</v>
      </c>
      <c r="AD11" s="29" t="str">
        <f>_xll.BDP(AD$8,$E11)</f>
        <v>SOUTH KOREA</v>
      </c>
      <c r="AE11" s="29" t="str">
        <f>_xll.BDP(AE$8,$E11)</f>
        <v>SOUTH KOREA</v>
      </c>
      <c r="AF11" s="29" t="str">
        <f>_xll.BDP(AF$8,$E11)</f>
        <v>SOUTH KOREA</v>
      </c>
      <c r="AG11" s="29" t="str">
        <f>_xll.BDP(AG$8,$E11)</f>
        <v>JAPAN</v>
      </c>
      <c r="AH11" s="29" t="str">
        <f>_xll.BDP(AH$8,$E11)</f>
        <v>JAPAN</v>
      </c>
      <c r="AI11" s="29" t="str">
        <f>_xll.BDP(AI$8,$E11)</f>
        <v>JAPAN</v>
      </c>
      <c r="AJ11" s="29" t="str">
        <f>_xll.BDP(AJ$8,$E11)</f>
        <v>JAPAN</v>
      </c>
      <c r="AK11" s="29" t="str">
        <f>_xll.BDP(AK$8,$E11)</f>
        <v>JAPAN</v>
      </c>
      <c r="AL11" s="29" t="str">
        <f>_xll.BDP(AL$8,$E11)</f>
        <v>JAPAN</v>
      </c>
      <c r="AM11" s="29" t="str">
        <f>_xll.BDP(AM$8,$E11)</f>
        <v>JAPAN</v>
      </c>
      <c r="AN11" s="29" t="str">
        <f>_xll.BDP(AN$8,$E11)</f>
        <v>JAPAN</v>
      </c>
    </row>
    <row r="12" spans="2:40" x14ac:dyDescent="0.2">
      <c r="B12" s="1" t="s">
        <v>32</v>
      </c>
      <c r="C12" s="1"/>
      <c r="D12" s="1"/>
      <c r="E12" s="10" t="s">
        <v>33</v>
      </c>
      <c r="F12" s="28" t="str">
        <f>_xll.BDP(F$8,$E12)</f>
        <v>Common Stock</v>
      </c>
      <c r="G12" s="29" t="str">
        <f>_xll.BDP(G$8,$E12)</f>
        <v>Common Stock</v>
      </c>
      <c r="H12" s="29" t="str">
        <f>_xll.BDP(H$8,$E12)</f>
        <v>Common Stock</v>
      </c>
      <c r="I12" s="29" t="str">
        <f>_xll.BDP(I$8,$E12)</f>
        <v>Common Stock</v>
      </c>
      <c r="J12" s="29" t="str">
        <f>_xll.BDP(J$8,$E12)</f>
        <v>Common Stock</v>
      </c>
      <c r="K12" s="29" t="str">
        <f>_xll.BDP(K$8,$E12)</f>
        <v>Common Stock</v>
      </c>
      <c r="L12" s="29" t="str">
        <f>_xll.BDP(L$8,$E12)</f>
        <v>Common Stock</v>
      </c>
      <c r="M12" s="29" t="str">
        <f>_xll.BDP(M$8,$E12)</f>
        <v>Common Stock</v>
      </c>
      <c r="N12" s="29" t="str">
        <f>_xll.BDP(N$8,$E12)</f>
        <v>Common Stock</v>
      </c>
      <c r="O12" s="29" t="str">
        <f>_xll.BDP(O$8,$E12)</f>
        <v>Common Stock</v>
      </c>
      <c r="P12" s="29" t="str">
        <f>_xll.BDP(P$8,$E12)</f>
        <v>Common Stock</v>
      </c>
      <c r="Q12" s="29" t="str">
        <f>_xll.BDP(Q$8,$E12)</f>
        <v>Common Stock</v>
      </c>
      <c r="R12" s="29" t="str">
        <f>_xll.BDP(R$8,$E12)</f>
        <v>Common Stock</v>
      </c>
      <c r="S12" s="29" t="str">
        <f>_xll.BDP(S$8,$E12)</f>
        <v>Common Stock</v>
      </c>
      <c r="T12" s="29" t="str">
        <f>_xll.BDP(T$8,$E12)</f>
        <v>Common Stock</v>
      </c>
      <c r="U12" s="29" t="str">
        <f>_xll.BDP(U$8,$E12)</f>
        <v>Common Stock</v>
      </c>
      <c r="V12" s="29" t="str">
        <f>_xll.BDP(V$8,$E12)</f>
        <v>Common Stock</v>
      </c>
      <c r="W12" s="29" t="str">
        <f>_xll.BDP(W$8,$E12)</f>
        <v>Common Stock</v>
      </c>
      <c r="X12" s="29" t="str">
        <f>_xll.BDP(X$8,$E12)</f>
        <v>Common Stock</v>
      </c>
      <c r="Y12" s="29" t="str">
        <f>_xll.BDP(Y$8,$E12)</f>
        <v>Common Stock</v>
      </c>
      <c r="Z12" s="29" t="str">
        <f>_xll.BDP(Z$8,$E12)</f>
        <v>Common Stock</v>
      </c>
      <c r="AA12" s="29" t="str">
        <f>_xll.BDP(AA$8,$E12)</f>
        <v>Common Stock</v>
      </c>
      <c r="AB12" s="29" t="str">
        <f>_xll.BDP(AB$8,$E12)</f>
        <v>Common Stock</v>
      </c>
      <c r="AC12" s="29" t="str">
        <f>_xll.BDP(AC$8,$E12)</f>
        <v>Common Stock</v>
      </c>
      <c r="AD12" s="29" t="str">
        <f>_xll.BDP(AD$8,$E12)</f>
        <v>Common Stock</v>
      </c>
      <c r="AE12" s="29" t="str">
        <f>_xll.BDP(AE$8,$E12)</f>
        <v>Common Stock</v>
      </c>
      <c r="AF12" s="29" t="str">
        <f>_xll.BDP(AF$8,$E12)</f>
        <v>Common Stock</v>
      </c>
      <c r="AG12" s="29" t="str">
        <f>_xll.BDP(AG$8,$E12)</f>
        <v>Common Stock</v>
      </c>
      <c r="AH12" s="29" t="str">
        <f>_xll.BDP(AH$8,$E12)</f>
        <v>Common Stock</v>
      </c>
      <c r="AI12" s="29" t="str">
        <f>_xll.BDP(AI$8,$E12)</f>
        <v>Common Stock</v>
      </c>
      <c r="AJ12" s="29" t="str">
        <f>_xll.BDP(AJ$8,$E12)</f>
        <v>Common Stock</v>
      </c>
      <c r="AK12" s="29" t="str">
        <f>_xll.BDP(AK$8,$E12)</f>
        <v>Common Stock</v>
      </c>
      <c r="AL12" s="29" t="str">
        <f>_xll.BDP(AL$8,$E12)</f>
        <v>Common Stock</v>
      </c>
      <c r="AM12" s="29" t="str">
        <f>_xll.BDP(AM$8,$E12)</f>
        <v>Common Stock</v>
      </c>
      <c r="AN12" s="29" t="str">
        <f>_xll.BDP(AN$8,$E12)</f>
        <v>Common Stock</v>
      </c>
    </row>
    <row r="13" spans="2:40" x14ac:dyDescent="0.2">
      <c r="B13" s="1" t="s">
        <v>34</v>
      </c>
      <c r="C13" s="1"/>
      <c r="D13" s="1"/>
      <c r="E13" s="10" t="s">
        <v>35</v>
      </c>
      <c r="F13" s="28" t="str">
        <f>_xll.BDP(F$8,$E13)</f>
        <v>12/2019</v>
      </c>
      <c r="G13" s="29" t="str">
        <f>_xll.BDP(G$8,$E13)</f>
        <v>12/2019</v>
      </c>
      <c r="H13" s="29" t="str">
        <f>_xll.BDP(H$8,$E13)</f>
        <v>12/2019</v>
      </c>
      <c r="I13" s="29" t="str">
        <f>_xll.BDP(I$8,$E13)</f>
        <v>12/2020</v>
      </c>
      <c r="J13" s="29" t="str">
        <f>_xll.BDP(J$8,$E13)</f>
        <v>12/2019</v>
      </c>
      <c r="K13" s="29" t="str">
        <f>_xll.BDP(K$8,$E13)</f>
        <v>12/2020</v>
      </c>
      <c r="L13" s="29" t="str">
        <f>_xll.BDP(L$8,$E13)</f>
        <v>12/2019</v>
      </c>
      <c r="M13" s="29" t="str">
        <f>_xll.BDP(M$8,$E13)</f>
        <v>12/2019</v>
      </c>
      <c r="N13" s="29" t="str">
        <f>_xll.BDP(N$8,$E13)</f>
        <v>12/2019</v>
      </c>
      <c r="O13" s="29" t="str">
        <f>_xll.BDP(O$8,$E13)</f>
        <v>12/2020</v>
      </c>
      <c r="P13" s="29" t="str">
        <f>_xll.BDP(P$8,$E13)</f>
        <v>12/2020</v>
      </c>
      <c r="Q13" s="29" t="str">
        <f>_xll.BDP(Q$8,$E13)</f>
        <v>12/2019</v>
      </c>
      <c r="R13" s="29" t="str">
        <f>_xll.BDP(R$8,$E13)</f>
        <v>12/2019</v>
      </c>
      <c r="S13" s="29" t="str">
        <f>_xll.BDP(S$8,$E13)</f>
        <v>12/2019</v>
      </c>
      <c r="T13" s="29" t="str">
        <f>_xll.BDP(T$8,$E13)</f>
        <v>12/2019</v>
      </c>
      <c r="U13" s="29" t="str">
        <f>_xll.BDP(U$8,$E13)</f>
        <v>12/2019</v>
      </c>
      <c r="V13" s="29" t="str">
        <f>_xll.BDP(V$8,$E13)</f>
        <v>12/2019</v>
      </c>
      <c r="W13" s="29" t="str">
        <f>_xll.BDP(W$8,$E13)</f>
        <v>12/2019</v>
      </c>
      <c r="X13" s="29" t="str">
        <f>_xll.BDP(X$8,$E13)</f>
        <v>12/2019</v>
      </c>
      <c r="Y13" s="29" t="str">
        <f>_xll.BDP(Y$8,$E13)</f>
        <v>12/2019</v>
      </c>
      <c r="Z13" s="29" t="str">
        <f>_xll.BDP(Z$8,$E13)</f>
        <v>12/2020</v>
      </c>
      <c r="AA13" s="29" t="str">
        <f>_xll.BDP(AA$8,$E13)</f>
        <v>12/2019</v>
      </c>
      <c r="AB13" s="29" t="str">
        <f>_xll.BDP(AB$8,$E13)</f>
        <v>12/2019</v>
      </c>
      <c r="AC13" s="29" t="str">
        <f>_xll.BDP(AC$8,$E13)</f>
        <v>12/2019</v>
      </c>
      <c r="AD13" s="29" t="str">
        <f>_xll.BDP(AD$8,$E13)</f>
        <v>12/2019</v>
      </c>
      <c r="AE13" s="29" t="str">
        <f>_xll.BDP(AE$8,$E13)</f>
        <v>12/2019</v>
      </c>
      <c r="AF13" s="29" t="str">
        <f>_xll.BDP(AF$8,$E13)</f>
        <v>12/2019</v>
      </c>
      <c r="AG13" s="29" t="str">
        <f>_xll.BDP(AG$8,$E13)</f>
        <v>03/2020</v>
      </c>
      <c r="AH13" s="29" t="str">
        <f>_xll.BDP(AH$8,$E13)</f>
        <v>03/2020</v>
      </c>
      <c r="AI13" s="29" t="str">
        <f>_xll.BDP(AI$8,$E13)</f>
        <v>06/2020</v>
      </c>
      <c r="AJ13" s="29" t="str">
        <f>_xll.BDP(AJ$8,$E13)</f>
        <v>03/2020</v>
      </c>
      <c r="AK13" s="29" t="str">
        <f>_xll.BDP(AK$8,$E13)</f>
        <v>03/2020</v>
      </c>
      <c r="AL13" s="29" t="str">
        <f>_xll.BDP(AL$8,$E13)</f>
        <v>10/2020</v>
      </c>
      <c r="AM13" s="29" t="str">
        <f>_xll.BDP(AM$8,$E13)</f>
        <v>03/2020</v>
      </c>
      <c r="AN13" s="29" t="str">
        <f>_xll.BDP(AN$8,$E13)</f>
        <v>06/2020</v>
      </c>
    </row>
    <row r="14" spans="2:40" ht="11.25" x14ac:dyDescent="0.2">
      <c r="F14" s="28"/>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row>
    <row r="15" spans="2:40" ht="11.25" x14ac:dyDescent="0.2">
      <c r="F15" s="28"/>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row>
    <row r="16" spans="2:40" x14ac:dyDescent="0.2">
      <c r="B16" s="12" t="s">
        <v>36</v>
      </c>
      <c r="C16" s="12"/>
      <c r="D16" s="12"/>
      <c r="E16" s="12"/>
      <c r="F16" s="26"/>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row>
    <row r="17" spans="2:40" outlineLevel="1" x14ac:dyDescent="0.2">
      <c r="B17" s="1" t="s">
        <v>37</v>
      </c>
      <c r="C17" s="1"/>
      <c r="D17" s="1"/>
      <c r="F17" s="28"/>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row>
    <row r="18" spans="2:40" ht="12" outlineLevel="1" x14ac:dyDescent="0.2">
      <c r="B18" s="31" t="str">
        <f>CONCATENATE($E$3," ",$E$2-2)</f>
        <v>FY 2018</v>
      </c>
      <c r="C18" s="31" t="s">
        <v>38</v>
      </c>
      <c r="D18" s="31" t="str">
        <f>$E$3</f>
        <v>FY</v>
      </c>
      <c r="E18" s="10" t="s">
        <v>39</v>
      </c>
      <c r="F18" s="32">
        <v>436826.57919999998</v>
      </c>
      <c r="G18" s="32">
        <v>35920.4156</v>
      </c>
      <c r="H18" s="32">
        <v>80142.363200000007</v>
      </c>
      <c r="I18" s="32">
        <v>46285.008000000002</v>
      </c>
      <c r="J18" s="32">
        <v>49797.948499999999</v>
      </c>
      <c r="K18" s="32">
        <v>225306.86499999999</v>
      </c>
      <c r="L18" s="32">
        <v>41273.904199999997</v>
      </c>
      <c r="M18" s="32">
        <v>215363.14240000001</v>
      </c>
      <c r="N18" s="32" t="s">
        <v>138</v>
      </c>
      <c r="O18" s="32">
        <v>56785.374300000003</v>
      </c>
      <c r="P18" s="32">
        <v>24438.554700000001</v>
      </c>
      <c r="Q18" s="32">
        <v>349615.46629999997</v>
      </c>
      <c r="R18" s="32">
        <v>156377.97500000001</v>
      </c>
      <c r="S18" s="32">
        <v>46378.112000000001</v>
      </c>
      <c r="T18" s="32">
        <v>122005.0925</v>
      </c>
      <c r="U18" s="32">
        <v>104868.16680000001</v>
      </c>
      <c r="V18" s="32">
        <v>252048.1005</v>
      </c>
      <c r="W18" s="32">
        <v>91837.015400000004</v>
      </c>
      <c r="X18" s="32">
        <v>49258.407800000001</v>
      </c>
      <c r="Y18" s="32">
        <v>43998.744700000003</v>
      </c>
      <c r="Z18" s="32">
        <v>637925.84779999999</v>
      </c>
      <c r="AA18" s="32">
        <v>74861.218200000003</v>
      </c>
      <c r="AB18" s="32">
        <v>9763.7569000000003</v>
      </c>
      <c r="AC18" s="32">
        <v>131686.1262</v>
      </c>
      <c r="AD18" s="32">
        <v>31676.185799999999</v>
      </c>
      <c r="AE18" s="32">
        <v>58440.829400000002</v>
      </c>
      <c r="AF18" s="32">
        <v>64259.904499999997</v>
      </c>
      <c r="AG18" s="32">
        <v>185432.106</v>
      </c>
      <c r="AH18" s="32">
        <v>222827.08439999999</v>
      </c>
      <c r="AI18" s="32">
        <v>42756.326300000001</v>
      </c>
      <c r="AJ18" s="32">
        <v>1390000.0000000002</v>
      </c>
      <c r="AK18" s="32">
        <v>650584.3702</v>
      </c>
      <c r="AL18" s="32">
        <v>314137.3443</v>
      </c>
      <c r="AM18" s="32">
        <v>29695.211500000001</v>
      </c>
      <c r="AN18" s="32">
        <v>172999.06649999999</v>
      </c>
    </row>
    <row r="19" spans="2:40" ht="12" outlineLevel="1" x14ac:dyDescent="0.2">
      <c r="B19" s="31" t="str">
        <f>CONCATENATE($E$3," ",$E$2-1)</f>
        <v>FY 2019</v>
      </c>
      <c r="C19" s="31" t="s">
        <v>38</v>
      </c>
      <c r="D19" s="31" t="str">
        <f>$E$3</f>
        <v>FY</v>
      </c>
      <c r="E19" s="10" t="s">
        <v>39</v>
      </c>
      <c r="F19" s="32">
        <v>547106.59849999996</v>
      </c>
      <c r="G19" s="32">
        <v>47016.454899999997</v>
      </c>
      <c r="H19" s="32">
        <v>93047.944199999998</v>
      </c>
      <c r="I19" s="32">
        <v>63046.254200000003</v>
      </c>
      <c r="J19" s="32">
        <v>70958.294200000004</v>
      </c>
      <c r="K19" s="32">
        <v>273185.0932</v>
      </c>
      <c r="L19" s="32">
        <v>76656.973299999998</v>
      </c>
      <c r="M19" s="32">
        <v>208199.45439999999</v>
      </c>
      <c r="N19" s="32">
        <v>34945.706400000003</v>
      </c>
      <c r="O19" s="32">
        <v>64760.523699999998</v>
      </c>
      <c r="P19" s="32">
        <v>24850.3452</v>
      </c>
      <c r="Q19" s="32">
        <v>386987.29830000002</v>
      </c>
      <c r="R19" s="32">
        <v>181014.3119</v>
      </c>
      <c r="S19" s="32">
        <v>49484.7408</v>
      </c>
      <c r="T19" s="32">
        <v>147294.9852</v>
      </c>
      <c r="U19" s="32">
        <v>129280.91559999999</v>
      </c>
      <c r="V19" s="32">
        <v>270042.337</v>
      </c>
      <c r="W19" s="32">
        <v>71663.905100000004</v>
      </c>
      <c r="X19" s="32">
        <v>57312.608</v>
      </c>
      <c r="Y19" s="32">
        <v>52317.322</v>
      </c>
      <c r="Z19" s="32">
        <v>797389.78119999997</v>
      </c>
      <c r="AA19" s="32">
        <v>71080.648199999996</v>
      </c>
      <c r="AB19" s="32">
        <v>10017.8161</v>
      </c>
      <c r="AC19" s="32">
        <v>154903.5563</v>
      </c>
      <c r="AD19" s="32">
        <v>33325.135000000002</v>
      </c>
      <c r="AE19" s="32">
        <v>78518.323099999994</v>
      </c>
      <c r="AF19" s="32">
        <v>62778.524299999997</v>
      </c>
      <c r="AG19" s="32">
        <v>197205.66680000001</v>
      </c>
      <c r="AH19" s="32">
        <v>231129.83609999999</v>
      </c>
      <c r="AI19" s="32">
        <v>50534.837399999997</v>
      </c>
      <c r="AJ19" s="32">
        <v>1479200</v>
      </c>
      <c r="AK19" s="32">
        <v>649754.53060000006</v>
      </c>
      <c r="AL19" s="32">
        <v>366535.05579999997</v>
      </c>
      <c r="AM19" s="32">
        <v>31927.090400000001</v>
      </c>
      <c r="AN19" s="32">
        <v>201944.2905</v>
      </c>
    </row>
    <row r="20" spans="2:40" ht="12" outlineLevel="1" x14ac:dyDescent="0.2">
      <c r="B20" s="31" t="str">
        <f>CONCATENATE($E$3," ",$E$2)</f>
        <v>FY 2020</v>
      </c>
      <c r="C20" s="31" t="s">
        <v>38</v>
      </c>
      <c r="D20" s="31" t="str">
        <f>$E$3</f>
        <v>FY</v>
      </c>
      <c r="E20" s="10" t="s">
        <v>39</v>
      </c>
      <c r="F20" s="32" t="s">
        <v>138</v>
      </c>
      <c r="G20" s="32" t="s">
        <v>138</v>
      </c>
      <c r="H20" s="32" t="s">
        <v>138</v>
      </c>
      <c r="I20" s="32" t="s">
        <v>138</v>
      </c>
      <c r="J20" s="32" t="s">
        <v>138</v>
      </c>
      <c r="K20" s="32" t="s">
        <v>138</v>
      </c>
      <c r="L20" s="32" t="s">
        <v>138</v>
      </c>
      <c r="M20" s="32" t="s">
        <v>138</v>
      </c>
      <c r="N20" s="32" t="s">
        <v>138</v>
      </c>
      <c r="O20" s="32" t="s">
        <v>138</v>
      </c>
      <c r="P20" s="32" t="s">
        <v>138</v>
      </c>
      <c r="Q20" s="32" t="s">
        <v>138</v>
      </c>
      <c r="R20" s="32" t="s">
        <v>138</v>
      </c>
      <c r="S20" s="32" t="s">
        <v>138</v>
      </c>
      <c r="T20" s="32" t="s">
        <v>138</v>
      </c>
      <c r="U20" s="32" t="s">
        <v>138</v>
      </c>
      <c r="V20" s="32" t="s">
        <v>138</v>
      </c>
      <c r="W20" s="32" t="s">
        <v>138</v>
      </c>
      <c r="X20" s="32" t="s">
        <v>138</v>
      </c>
      <c r="Y20" s="32" t="s">
        <v>138</v>
      </c>
      <c r="Z20" s="32" t="s">
        <v>138</v>
      </c>
      <c r="AA20" s="32" t="s">
        <v>138</v>
      </c>
      <c r="AB20" s="32" t="s">
        <v>138</v>
      </c>
      <c r="AC20" s="32" t="s">
        <v>138</v>
      </c>
      <c r="AD20" s="32" t="s">
        <v>138</v>
      </c>
      <c r="AE20" s="32" t="s">
        <v>138</v>
      </c>
      <c r="AF20" s="32" t="s">
        <v>138</v>
      </c>
      <c r="AG20" s="32">
        <v>203839.0772</v>
      </c>
      <c r="AH20" s="32">
        <v>267481.19770000002</v>
      </c>
      <c r="AI20" s="32">
        <v>57171.551800000001</v>
      </c>
      <c r="AJ20" s="32">
        <v>1630700</v>
      </c>
      <c r="AK20" s="32">
        <v>675948.20319999999</v>
      </c>
      <c r="AL20" s="32">
        <v>394445.17709999997</v>
      </c>
      <c r="AM20" s="32">
        <v>36322.669800000003</v>
      </c>
      <c r="AN20" s="32">
        <v>267073.31140000001</v>
      </c>
    </row>
    <row r="21" spans="2:40" ht="12" outlineLevel="1" x14ac:dyDescent="0.2">
      <c r="B21" s="31" t="s">
        <v>40</v>
      </c>
      <c r="C21" s="31" t="s">
        <v>41</v>
      </c>
      <c r="D21" s="31" t="s">
        <v>42</v>
      </c>
      <c r="E21" s="10" t="s">
        <v>39</v>
      </c>
      <c r="F21" s="32">
        <v>549224.32479999994</v>
      </c>
      <c r="G21" s="32">
        <v>43806.491499999996</v>
      </c>
      <c r="H21" s="32">
        <v>92313.844299999997</v>
      </c>
      <c r="I21" s="32">
        <v>64923.969700000001</v>
      </c>
      <c r="J21" s="32">
        <v>75569.2693</v>
      </c>
      <c r="K21" s="32">
        <v>280706.20689999999</v>
      </c>
      <c r="L21" s="32">
        <v>76579.018500000006</v>
      </c>
      <c r="M21" s="32">
        <v>204487.97690000001</v>
      </c>
      <c r="N21" s="32">
        <v>38581.419900000001</v>
      </c>
      <c r="O21" s="32">
        <v>71680.549400000004</v>
      </c>
      <c r="P21" s="32">
        <v>26979.581200000001</v>
      </c>
      <c r="Q21" s="32">
        <v>382677.99839999998</v>
      </c>
      <c r="R21" s="32">
        <v>182731.95110000001</v>
      </c>
      <c r="S21" s="32">
        <v>51122.134299999998</v>
      </c>
      <c r="T21" s="32">
        <v>146885.9338</v>
      </c>
      <c r="U21" s="32">
        <v>164308.1275</v>
      </c>
      <c r="V21" s="32">
        <v>274751.59049999999</v>
      </c>
      <c r="W21" s="32">
        <v>69889.631800000003</v>
      </c>
      <c r="X21" s="32">
        <v>58811.448299999996</v>
      </c>
      <c r="Y21" s="32">
        <v>52291.916599999997</v>
      </c>
      <c r="Z21" s="32">
        <v>787631.31550000003</v>
      </c>
      <c r="AA21" s="32">
        <v>71391.893299999996</v>
      </c>
      <c r="AB21" s="32">
        <v>7271.8869999999997</v>
      </c>
      <c r="AC21" s="32">
        <v>161694.57879999999</v>
      </c>
      <c r="AD21" s="32">
        <v>29565.7228</v>
      </c>
      <c r="AE21" s="32">
        <v>80104.199900000007</v>
      </c>
      <c r="AF21" s="32">
        <v>68075.425799999997</v>
      </c>
      <c r="AG21" s="32">
        <v>207083.19589999999</v>
      </c>
      <c r="AH21" s="32">
        <v>239921.0974</v>
      </c>
      <c r="AI21" s="32">
        <v>52247.923600000002</v>
      </c>
      <c r="AJ21" s="32">
        <v>1509500</v>
      </c>
      <c r="AK21" s="32">
        <v>652885.84069999994</v>
      </c>
      <c r="AL21" s="32">
        <v>384587.45439999999</v>
      </c>
      <c r="AM21" s="32">
        <v>33081.940399999999</v>
      </c>
      <c r="AN21" s="32">
        <v>215750.8247</v>
      </c>
    </row>
    <row r="22" spans="2:40" ht="12" outlineLevel="1" x14ac:dyDescent="0.2">
      <c r="B22" s="31" t="s">
        <v>43</v>
      </c>
      <c r="C22" s="31" t="s">
        <v>41</v>
      </c>
      <c r="D22" s="31" t="s">
        <v>42</v>
      </c>
      <c r="E22" s="10" t="s">
        <v>39</v>
      </c>
      <c r="F22" s="32">
        <v>537536.22849999997</v>
      </c>
      <c r="G22" s="32">
        <v>40397.285000000003</v>
      </c>
      <c r="H22" s="32">
        <v>94344.912400000001</v>
      </c>
      <c r="I22" s="32">
        <v>84298.420599999998</v>
      </c>
      <c r="J22" s="32">
        <v>79993.866200000004</v>
      </c>
      <c r="K22" s="32">
        <v>302738.93420000002</v>
      </c>
      <c r="L22" s="32">
        <v>74576.966799999995</v>
      </c>
      <c r="M22" s="32">
        <v>192500.36809999999</v>
      </c>
      <c r="N22" s="32">
        <v>40979.813000000002</v>
      </c>
      <c r="O22" s="32">
        <v>80149.259099999996</v>
      </c>
      <c r="P22" s="32">
        <v>58725.3125</v>
      </c>
      <c r="Q22" s="32">
        <v>368729.9828</v>
      </c>
      <c r="R22" s="32">
        <v>186198.3493</v>
      </c>
      <c r="S22" s="32">
        <v>47868.415200000003</v>
      </c>
      <c r="T22" s="32">
        <v>144331.87059999999</v>
      </c>
      <c r="U22" s="32">
        <v>167298.96040000001</v>
      </c>
      <c r="V22" s="32">
        <v>277862.91509999998</v>
      </c>
      <c r="W22" s="32">
        <v>66504.815100000007</v>
      </c>
      <c r="X22" s="32">
        <v>62273.981500000002</v>
      </c>
      <c r="Y22" s="32">
        <v>52238.074500000002</v>
      </c>
      <c r="Z22" s="32">
        <v>840009.70979999995</v>
      </c>
      <c r="AA22" s="32">
        <v>70887.774900000004</v>
      </c>
      <c r="AB22" s="32">
        <v>7667.7287999999999</v>
      </c>
      <c r="AC22" s="32">
        <v>153708.0564</v>
      </c>
      <c r="AD22" s="32">
        <v>27932.6571</v>
      </c>
      <c r="AE22" s="32">
        <v>82963.911999999997</v>
      </c>
      <c r="AF22" s="32">
        <v>67991.318499999994</v>
      </c>
      <c r="AG22" s="32">
        <v>192225.14120000001</v>
      </c>
      <c r="AH22" s="32">
        <v>245834.18419999999</v>
      </c>
      <c r="AI22" s="32">
        <v>50317.7817</v>
      </c>
      <c r="AJ22" s="32">
        <v>1597300.0000000002</v>
      </c>
      <c r="AK22" s="32">
        <v>659588.24109999998</v>
      </c>
      <c r="AL22" s="32">
        <v>402206.21500000003</v>
      </c>
      <c r="AM22" s="32">
        <v>34516.019500000002</v>
      </c>
      <c r="AN22" s="32">
        <v>255123.2997</v>
      </c>
    </row>
    <row r="23" spans="2:40" ht="12" outlineLevel="1" x14ac:dyDescent="0.2">
      <c r="B23" s="31" t="s">
        <v>44</v>
      </c>
      <c r="C23" s="31" t="s">
        <v>41</v>
      </c>
      <c r="D23" s="31" t="s">
        <v>42</v>
      </c>
      <c r="E23" s="10" t="s">
        <v>39</v>
      </c>
      <c r="F23" s="32">
        <v>539247.63170000003</v>
      </c>
      <c r="G23" s="32">
        <v>39609.3001</v>
      </c>
      <c r="H23" s="32">
        <v>93493.530700000003</v>
      </c>
      <c r="I23" s="32">
        <v>72772.128599999996</v>
      </c>
      <c r="J23" s="32">
        <v>94808.6103</v>
      </c>
      <c r="K23" s="32">
        <v>312678.21429999999</v>
      </c>
      <c r="L23" s="32">
        <v>87032.606199999995</v>
      </c>
      <c r="M23" s="32">
        <v>207246.538</v>
      </c>
      <c r="N23" s="32">
        <v>76474.702099999995</v>
      </c>
      <c r="O23" s="32">
        <v>78620.726800000004</v>
      </c>
      <c r="P23" s="32">
        <v>65763.440799999997</v>
      </c>
      <c r="Q23" s="32">
        <v>376795.8639</v>
      </c>
      <c r="R23" s="32">
        <v>189269.36970000001</v>
      </c>
      <c r="S23" s="32">
        <v>55600.906300000002</v>
      </c>
      <c r="T23" s="32">
        <v>154811.3045</v>
      </c>
      <c r="U23" s="32">
        <v>157921.88269999999</v>
      </c>
      <c r="V23" s="32">
        <v>301438.6961</v>
      </c>
      <c r="W23" s="32">
        <v>70076.885800000004</v>
      </c>
      <c r="X23" s="32">
        <v>65181.8269</v>
      </c>
      <c r="Y23" s="32">
        <v>53459.61</v>
      </c>
      <c r="Z23" s="32">
        <v>892728.71360000002</v>
      </c>
      <c r="AA23" s="32">
        <v>69896.038100000005</v>
      </c>
      <c r="AB23" s="32">
        <v>33077.2356</v>
      </c>
      <c r="AC23" s="32">
        <v>161953.61040000001</v>
      </c>
      <c r="AD23" s="32">
        <v>34481.762499999997</v>
      </c>
      <c r="AE23" s="32">
        <v>83295.991099999999</v>
      </c>
      <c r="AF23" s="32">
        <v>68325.448699999994</v>
      </c>
      <c r="AG23" s="32">
        <v>196989.67490000001</v>
      </c>
      <c r="AH23" s="32">
        <v>249706.7691</v>
      </c>
      <c r="AI23" s="32">
        <v>57053.598100000003</v>
      </c>
      <c r="AJ23" s="32">
        <v>1523499.9999999998</v>
      </c>
      <c r="AK23" s="32">
        <v>637903.39749999996</v>
      </c>
      <c r="AL23" s="32">
        <v>408886.87719999999</v>
      </c>
      <c r="AM23" s="32">
        <v>34598.967600000004</v>
      </c>
      <c r="AN23" s="32">
        <v>267646.7427</v>
      </c>
    </row>
    <row r="24" spans="2:40" outlineLevel="1" x14ac:dyDescent="0.2">
      <c r="B24" s="1" t="s">
        <v>45</v>
      </c>
      <c r="C24" s="1"/>
      <c r="D24" s="1"/>
      <c r="E24" s="10"/>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row>
    <row r="25" spans="2:40" ht="12" outlineLevel="1" x14ac:dyDescent="0.2">
      <c r="B25" s="31" t="str">
        <f>CONCATENATE($E$3," ",$E$2-2)</f>
        <v>FY 2018</v>
      </c>
      <c r="C25" s="31" t="s">
        <v>38</v>
      </c>
      <c r="D25" s="31" t="str">
        <f>$E$3</f>
        <v>FY</v>
      </c>
      <c r="E25" s="10" t="s">
        <v>46</v>
      </c>
      <c r="F25" s="32">
        <v>21765.956399999999</v>
      </c>
      <c r="G25" s="32">
        <v>22172.080000000002</v>
      </c>
      <c r="H25" s="32">
        <v>1760.4459999999999</v>
      </c>
      <c r="I25" s="32">
        <v>8476.6779999999999</v>
      </c>
      <c r="J25" s="32">
        <v>1792.7550000000001</v>
      </c>
      <c r="K25" s="32">
        <v>20267.749</v>
      </c>
      <c r="L25" s="32">
        <v>12210.1219</v>
      </c>
      <c r="M25" s="32">
        <v>6736.1795000000002</v>
      </c>
      <c r="N25" s="32" t="s">
        <v>138</v>
      </c>
      <c r="O25" s="32">
        <v>8878.7880000000005</v>
      </c>
      <c r="P25" s="32">
        <v>987.84799999999996</v>
      </c>
      <c r="Q25" s="32">
        <v>36601.483</v>
      </c>
      <c r="R25" s="32">
        <v>46528.824000000001</v>
      </c>
      <c r="S25" s="32">
        <v>4756.4350000000004</v>
      </c>
      <c r="T25" s="32">
        <v>13306.8398</v>
      </c>
      <c r="U25" s="32">
        <v>5412.2539999999999</v>
      </c>
      <c r="V25" s="32">
        <v>27023.851999999999</v>
      </c>
      <c r="W25" s="32">
        <v>3732.1</v>
      </c>
      <c r="X25" s="32">
        <v>11588.4136</v>
      </c>
      <c r="Y25" s="32">
        <v>9997.2574000000004</v>
      </c>
      <c r="Z25" s="32">
        <v>110715.774</v>
      </c>
      <c r="AA25" s="32">
        <v>11007.216</v>
      </c>
      <c r="AB25" s="32">
        <v>4573.0514999999996</v>
      </c>
      <c r="AC25" s="32">
        <v>9627.2929999999997</v>
      </c>
      <c r="AD25" s="32">
        <v>4453.8130000000001</v>
      </c>
      <c r="AE25" s="32">
        <v>10210.615</v>
      </c>
      <c r="AF25" s="32">
        <v>8354.3349999999991</v>
      </c>
      <c r="AG25" s="32">
        <v>6518.7574999999997</v>
      </c>
      <c r="AH25" s="32">
        <v>41547.302600000003</v>
      </c>
      <c r="AI25" s="32">
        <v>8338.7235999999994</v>
      </c>
      <c r="AJ25" s="32">
        <v>289067.59940000001</v>
      </c>
      <c r="AK25" s="32">
        <v>89427.885299999994</v>
      </c>
      <c r="AL25" s="32">
        <v>14142.195599999999</v>
      </c>
      <c r="AM25" s="32">
        <v>7351.3837000000003</v>
      </c>
      <c r="AN25" s="32">
        <v>23871.082900000001</v>
      </c>
    </row>
    <row r="26" spans="2:40" ht="12" outlineLevel="1" x14ac:dyDescent="0.2">
      <c r="B26" s="31" t="str">
        <f>CONCATENATE($E$3," ",$E$2-1)</f>
        <v>FY 2019</v>
      </c>
      <c r="C26" s="31" t="s">
        <v>38</v>
      </c>
      <c r="D26" s="31" t="str">
        <f>$E$3</f>
        <v>FY</v>
      </c>
      <c r="E26" s="10" t="s">
        <v>46</v>
      </c>
      <c r="F26" s="32">
        <v>28111.527300000002</v>
      </c>
      <c r="G26" s="32">
        <v>2965.018</v>
      </c>
      <c r="H26" s="32">
        <v>5571.17</v>
      </c>
      <c r="I26" s="32">
        <v>10833.252</v>
      </c>
      <c r="J26" s="32">
        <v>13604.99</v>
      </c>
      <c r="K26" s="32">
        <v>11476.477000000001</v>
      </c>
      <c r="L26" s="32">
        <v>11983.706700000001</v>
      </c>
      <c r="M26" s="32">
        <v>8222.1144999999997</v>
      </c>
      <c r="N26" s="32">
        <v>15221.221</v>
      </c>
      <c r="O26" s="32">
        <v>15785.741</v>
      </c>
      <c r="P26" s="32">
        <v>605.76</v>
      </c>
      <c r="Q26" s="32">
        <v>41546.856</v>
      </c>
      <c r="R26" s="32">
        <v>53110.576999999997</v>
      </c>
      <c r="S26" s="32">
        <v>2615.6109999999999</v>
      </c>
      <c r="T26" s="32">
        <v>11258.652400000001</v>
      </c>
      <c r="U26" s="32">
        <v>9197.2579999999998</v>
      </c>
      <c r="V26" s="32">
        <v>34473.095999999998</v>
      </c>
      <c r="W26" s="32">
        <v>691.57299999999998</v>
      </c>
      <c r="X26" s="32">
        <v>10290.7222</v>
      </c>
      <c r="Y26" s="32">
        <v>5370.3222999999998</v>
      </c>
      <c r="Z26" s="32">
        <v>122643.375</v>
      </c>
      <c r="AA26" s="32">
        <v>3882.8870000000002</v>
      </c>
      <c r="AB26" s="32">
        <v>2486.8462</v>
      </c>
      <c r="AC26" s="32">
        <v>14420.279</v>
      </c>
      <c r="AD26" s="32">
        <v>2158.7840000000001</v>
      </c>
      <c r="AE26" s="32">
        <v>14519.303</v>
      </c>
      <c r="AF26" s="32">
        <v>4132.3239999999996</v>
      </c>
      <c r="AG26" s="32">
        <v>6572.0057999999999</v>
      </c>
      <c r="AH26" s="32">
        <v>41018.538399999998</v>
      </c>
      <c r="AI26" s="32">
        <v>11850.194299999999</v>
      </c>
      <c r="AJ26" s="32">
        <v>312016.94099999999</v>
      </c>
      <c r="AK26" s="32">
        <v>130328.9093</v>
      </c>
      <c r="AL26" s="32">
        <v>13468.7978</v>
      </c>
      <c r="AM26" s="32">
        <v>7898.0572000000002</v>
      </c>
      <c r="AN26" s="32">
        <v>24154.724999999999</v>
      </c>
    </row>
    <row r="27" spans="2:40" ht="12" outlineLevel="1" x14ac:dyDescent="0.2">
      <c r="B27" s="31" t="str">
        <f>CONCATENATE($E$3," ",$E$2)</f>
        <v>FY 2020</v>
      </c>
      <c r="C27" s="31" t="s">
        <v>38</v>
      </c>
      <c r="D27" s="31" t="str">
        <f>$E$3</f>
        <v>FY</v>
      </c>
      <c r="E27" s="10" t="s">
        <v>46</v>
      </c>
      <c r="F27" s="32" t="s">
        <v>138</v>
      </c>
      <c r="G27" s="32" t="s">
        <v>138</v>
      </c>
      <c r="H27" s="32" t="s">
        <v>138</v>
      </c>
      <c r="I27" s="32" t="s">
        <v>138</v>
      </c>
      <c r="J27" s="32" t="s">
        <v>138</v>
      </c>
      <c r="K27" s="32" t="s">
        <v>138</v>
      </c>
      <c r="L27" s="32" t="s">
        <v>138</v>
      </c>
      <c r="M27" s="32" t="s">
        <v>138</v>
      </c>
      <c r="N27" s="32" t="s">
        <v>138</v>
      </c>
      <c r="O27" s="32" t="s">
        <v>138</v>
      </c>
      <c r="P27" s="32" t="s">
        <v>138</v>
      </c>
      <c r="Q27" s="32" t="s">
        <v>138</v>
      </c>
      <c r="R27" s="32" t="s">
        <v>138</v>
      </c>
      <c r="S27" s="32" t="s">
        <v>138</v>
      </c>
      <c r="T27" s="32" t="s">
        <v>138</v>
      </c>
      <c r="U27" s="32" t="s">
        <v>138</v>
      </c>
      <c r="V27" s="32" t="s">
        <v>138</v>
      </c>
      <c r="W27" s="32" t="s">
        <v>138</v>
      </c>
      <c r="X27" s="32" t="s">
        <v>138</v>
      </c>
      <c r="Y27" s="32" t="s">
        <v>138</v>
      </c>
      <c r="Z27" s="32" t="s">
        <v>138</v>
      </c>
      <c r="AA27" s="32" t="s">
        <v>138</v>
      </c>
      <c r="AB27" s="32" t="s">
        <v>138</v>
      </c>
      <c r="AC27" s="32" t="s">
        <v>138</v>
      </c>
      <c r="AD27" s="32" t="s">
        <v>138</v>
      </c>
      <c r="AE27" s="32" t="s">
        <v>138</v>
      </c>
      <c r="AF27" s="32" t="s">
        <v>138</v>
      </c>
      <c r="AG27" s="32">
        <v>6909.6198999999997</v>
      </c>
      <c r="AH27" s="32">
        <v>47441.541899999997</v>
      </c>
      <c r="AI27" s="32">
        <v>16810.681199999999</v>
      </c>
      <c r="AJ27" s="32">
        <v>331474.3823</v>
      </c>
      <c r="AK27" s="32">
        <v>87457.962599999999</v>
      </c>
      <c r="AL27" s="32">
        <v>31929.0946</v>
      </c>
      <c r="AM27" s="32">
        <v>10819.0033</v>
      </c>
      <c r="AN27" s="32">
        <v>62522.868199999997</v>
      </c>
    </row>
    <row r="28" spans="2:40" ht="12" outlineLevel="1" x14ac:dyDescent="0.2">
      <c r="B28" s="31" t="s">
        <v>40</v>
      </c>
      <c r="C28" s="31" t="s">
        <v>41</v>
      </c>
      <c r="D28" s="31" t="s">
        <v>42</v>
      </c>
      <c r="E28" s="10" t="s">
        <v>46</v>
      </c>
      <c r="F28" s="32">
        <v>19463.8472</v>
      </c>
      <c r="G28" s="32">
        <v>2226.5010000000002</v>
      </c>
      <c r="H28" s="32">
        <v>1206.8989999999999</v>
      </c>
      <c r="I28" s="32">
        <v>13694.744000000001</v>
      </c>
      <c r="J28" s="32">
        <v>6228.5102999999999</v>
      </c>
      <c r="K28" s="32">
        <v>6166.6970000000001</v>
      </c>
      <c r="L28" s="32">
        <v>5567.9454999999998</v>
      </c>
      <c r="M28" s="32">
        <v>6413.4516999999996</v>
      </c>
      <c r="N28" s="32">
        <v>15438.703</v>
      </c>
      <c r="O28" s="32">
        <v>16813.212</v>
      </c>
      <c r="P28" s="32">
        <v>3440.7739999999999</v>
      </c>
      <c r="Q28" s="32">
        <v>37510.769999999997</v>
      </c>
      <c r="R28" s="32">
        <v>40946.68</v>
      </c>
      <c r="S28" s="32">
        <v>2513.41</v>
      </c>
      <c r="T28" s="32">
        <v>11217.824000000001</v>
      </c>
      <c r="U28" s="32">
        <v>5829.9709999999995</v>
      </c>
      <c r="V28" s="32">
        <v>38966.086799999997</v>
      </c>
      <c r="W28" s="32">
        <v>1312.6559999999999</v>
      </c>
      <c r="X28" s="32">
        <v>6874.0989</v>
      </c>
      <c r="Y28" s="32">
        <v>9211.2716999999993</v>
      </c>
      <c r="Z28" s="32">
        <v>116223.242</v>
      </c>
      <c r="AA28" s="32">
        <v>9327.9174999999996</v>
      </c>
      <c r="AB28" s="32">
        <v>2396.7602000000002</v>
      </c>
      <c r="AC28" s="32">
        <v>12296.63</v>
      </c>
      <c r="AD28" s="32">
        <v>2182.6329999999998</v>
      </c>
      <c r="AE28" s="32">
        <v>13718.457</v>
      </c>
      <c r="AF28" s="32">
        <v>7341.6120000000001</v>
      </c>
      <c r="AG28" s="32">
        <v>6987.2970999999998</v>
      </c>
      <c r="AH28" s="32">
        <v>34980.084900000002</v>
      </c>
      <c r="AI28" s="32">
        <v>14298.9985</v>
      </c>
      <c r="AJ28" s="32">
        <v>303048.47979999997</v>
      </c>
      <c r="AK28" s="32">
        <v>123818.1776</v>
      </c>
      <c r="AL28" s="32">
        <v>22354.8472</v>
      </c>
      <c r="AM28" s="32">
        <v>8023.8797000000004</v>
      </c>
      <c r="AN28" s="32">
        <v>21536.7297</v>
      </c>
    </row>
    <row r="29" spans="2:40" ht="12" outlineLevel="1" x14ac:dyDescent="0.2">
      <c r="B29" s="31" t="s">
        <v>43</v>
      </c>
      <c r="C29" s="31" t="s">
        <v>41</v>
      </c>
      <c r="D29" s="31" t="s">
        <v>42</v>
      </c>
      <c r="E29" s="10" t="s">
        <v>46</v>
      </c>
      <c r="F29" s="32">
        <v>30970.7634</v>
      </c>
      <c r="G29" s="32">
        <v>1918.43</v>
      </c>
      <c r="H29" s="32">
        <v>4475.6369000000004</v>
      </c>
      <c r="I29" s="32">
        <v>17731.847000000002</v>
      </c>
      <c r="J29" s="32">
        <v>4471.5965999999999</v>
      </c>
      <c r="K29" s="32">
        <v>22480.728999999999</v>
      </c>
      <c r="L29" s="32">
        <v>8389.0661999999993</v>
      </c>
      <c r="M29" s="32">
        <v>11314.250400000001</v>
      </c>
      <c r="N29" s="32">
        <v>15725.781000000001</v>
      </c>
      <c r="O29" s="32">
        <v>13924.198</v>
      </c>
      <c r="P29" s="32">
        <v>19025.572</v>
      </c>
      <c r="Q29" s="32">
        <v>46621.415000000001</v>
      </c>
      <c r="R29" s="32">
        <v>26250.178</v>
      </c>
      <c r="S29" s="32">
        <v>3265.6840000000002</v>
      </c>
      <c r="T29" s="32">
        <v>7983.9625999999998</v>
      </c>
      <c r="U29" s="32">
        <v>12043.191999999999</v>
      </c>
      <c r="V29" s="32">
        <v>39892.2284</v>
      </c>
      <c r="W29" s="32">
        <v>836.52200000000005</v>
      </c>
      <c r="X29" s="32">
        <v>7303.1770999999999</v>
      </c>
      <c r="Y29" s="32">
        <v>8850.4195</v>
      </c>
      <c r="Z29" s="32">
        <v>148014.90900000001</v>
      </c>
      <c r="AA29" s="32">
        <v>7994.7550000000001</v>
      </c>
      <c r="AB29" s="32">
        <v>2634.3184999999999</v>
      </c>
      <c r="AC29" s="32">
        <v>17456.013299999999</v>
      </c>
      <c r="AD29" s="32">
        <v>1160.498</v>
      </c>
      <c r="AE29" s="32">
        <v>12248.013000000001</v>
      </c>
      <c r="AF29" s="32">
        <v>3870.6019999999999</v>
      </c>
      <c r="AG29" s="32">
        <v>6934.2968000000001</v>
      </c>
      <c r="AH29" s="32">
        <v>28646.9581</v>
      </c>
      <c r="AI29" s="32">
        <v>13595.937099999999</v>
      </c>
      <c r="AJ29" s="32">
        <v>335831.09749999997</v>
      </c>
      <c r="AK29" s="32">
        <v>120129.7439</v>
      </c>
      <c r="AL29" s="32">
        <v>32463.1996</v>
      </c>
      <c r="AM29" s="32">
        <v>7907.6415999999999</v>
      </c>
      <c r="AN29" s="32">
        <v>67675.8171</v>
      </c>
    </row>
    <row r="30" spans="2:40" ht="12" outlineLevel="1" x14ac:dyDescent="0.2">
      <c r="B30" s="31" t="s">
        <v>44</v>
      </c>
      <c r="C30" s="31" t="s">
        <v>41</v>
      </c>
      <c r="D30" s="31" t="s">
        <v>42</v>
      </c>
      <c r="E30" s="10" t="s">
        <v>46</v>
      </c>
      <c r="F30" s="32">
        <v>49564.843999999997</v>
      </c>
      <c r="G30" s="32">
        <v>1602.92</v>
      </c>
      <c r="H30" s="32">
        <v>2957.9960000000001</v>
      </c>
      <c r="I30" s="32">
        <v>9979.2829999999994</v>
      </c>
      <c r="J30" s="32">
        <v>8164.6009999999997</v>
      </c>
      <c r="K30" s="32">
        <v>36253.243999999999</v>
      </c>
      <c r="L30" s="32">
        <v>11166.093699999999</v>
      </c>
      <c r="M30" s="32">
        <v>21066.490099999999</v>
      </c>
      <c r="N30" s="32">
        <v>9125.7379999999994</v>
      </c>
      <c r="O30" s="32">
        <v>17450.937000000002</v>
      </c>
      <c r="P30" s="32">
        <v>10446.895</v>
      </c>
      <c r="Q30" s="32">
        <v>61850.468999999997</v>
      </c>
      <c r="R30" s="32">
        <v>22156.615000000002</v>
      </c>
      <c r="S30" s="32">
        <v>5561.232</v>
      </c>
      <c r="T30" s="32">
        <v>16425.866600000001</v>
      </c>
      <c r="U30" s="32">
        <v>13222.565000000001</v>
      </c>
      <c r="V30" s="32">
        <v>39292.458599999998</v>
      </c>
      <c r="W30" s="32">
        <v>6404.2830000000004</v>
      </c>
      <c r="X30" s="32">
        <v>12483.1286</v>
      </c>
      <c r="Y30" s="32">
        <v>5812.0982999999997</v>
      </c>
      <c r="Z30" s="32">
        <v>220439.71900000001</v>
      </c>
      <c r="AA30" s="32">
        <v>9353.7289999999994</v>
      </c>
      <c r="AB30" s="32">
        <v>11469.687</v>
      </c>
      <c r="AC30" s="32">
        <v>19713.874</v>
      </c>
      <c r="AD30" s="32">
        <v>6003.6019999999999</v>
      </c>
      <c r="AE30" s="32">
        <v>15579.258</v>
      </c>
      <c r="AF30" s="32">
        <v>1948.538</v>
      </c>
      <c r="AG30" s="32">
        <v>6526.8356999999996</v>
      </c>
      <c r="AH30" s="32">
        <v>36421.124799999998</v>
      </c>
      <c r="AI30" s="32">
        <v>18367.110400000001</v>
      </c>
      <c r="AJ30" s="32">
        <v>298549.85259999998</v>
      </c>
      <c r="AK30" s="32">
        <v>74810.315100000007</v>
      </c>
      <c r="AL30" s="32">
        <v>37544.7791</v>
      </c>
      <c r="AM30" s="32">
        <v>10592.951300000001</v>
      </c>
      <c r="AN30" s="32">
        <v>62932.023399999998</v>
      </c>
    </row>
    <row r="31" spans="2:40" outlineLevel="1" x14ac:dyDescent="0.2">
      <c r="B31" s="1" t="s">
        <v>47</v>
      </c>
      <c r="C31" s="1"/>
      <c r="D31" s="1"/>
      <c r="E31" s="10"/>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row>
    <row r="32" spans="2:40" ht="12" outlineLevel="1" x14ac:dyDescent="0.2">
      <c r="B32" s="31" t="str">
        <f>CONCATENATE($E$3," ",$E$2-2)</f>
        <v>FY 2018</v>
      </c>
      <c r="C32" s="31" t="s">
        <v>38</v>
      </c>
      <c r="D32" s="31" t="str">
        <f>$E$3</f>
        <v>FY</v>
      </c>
      <c r="E32" s="10" t="s">
        <v>48</v>
      </c>
      <c r="F32" s="32">
        <v>0</v>
      </c>
      <c r="G32" s="32">
        <v>0</v>
      </c>
      <c r="H32" s="32">
        <v>91.602400000000003</v>
      </c>
      <c r="I32" s="32">
        <v>0</v>
      </c>
      <c r="J32" s="32">
        <v>974.34799999999996</v>
      </c>
      <c r="K32" s="32">
        <v>0</v>
      </c>
      <c r="L32" s="32">
        <v>0</v>
      </c>
      <c r="M32" s="32">
        <v>61050.652199999997</v>
      </c>
      <c r="N32" s="32" t="s">
        <v>138</v>
      </c>
      <c r="O32" s="32">
        <v>0</v>
      </c>
      <c r="P32" s="32">
        <v>0.33100000000000002</v>
      </c>
      <c r="Q32" s="32">
        <v>11900</v>
      </c>
      <c r="R32" s="32">
        <v>7894.6660000000002</v>
      </c>
      <c r="S32" s="32">
        <v>15459.7505</v>
      </c>
      <c r="T32" s="32">
        <v>14000</v>
      </c>
      <c r="U32" s="32">
        <v>263.91000000000003</v>
      </c>
      <c r="V32" s="32">
        <v>1008.173</v>
      </c>
      <c r="W32" s="32">
        <v>900.33640000000003</v>
      </c>
      <c r="X32" s="32">
        <v>14000</v>
      </c>
      <c r="Y32" s="32">
        <v>4228.7515000000003</v>
      </c>
      <c r="Z32" s="32">
        <v>35166.720000000001</v>
      </c>
      <c r="AA32" s="32">
        <v>4197.1769999999997</v>
      </c>
      <c r="AB32" s="32">
        <v>3036.6302999999998</v>
      </c>
      <c r="AC32" s="32">
        <v>15643.52</v>
      </c>
      <c r="AD32" s="32">
        <v>100</v>
      </c>
      <c r="AE32" s="32">
        <v>6651.067</v>
      </c>
      <c r="AF32" s="32">
        <v>0</v>
      </c>
      <c r="AG32" s="32">
        <v>11984.894700000001</v>
      </c>
      <c r="AH32" s="32">
        <v>0</v>
      </c>
      <c r="AI32" s="32">
        <v>0</v>
      </c>
      <c r="AJ32" s="32">
        <v>157063.0919</v>
      </c>
      <c r="AK32" s="32">
        <v>42936.171399999999</v>
      </c>
      <c r="AL32" s="32">
        <v>0</v>
      </c>
      <c r="AM32" s="32">
        <v>0</v>
      </c>
      <c r="AN32" s="32">
        <v>0</v>
      </c>
    </row>
    <row r="33" spans="2:40" ht="12" outlineLevel="1" x14ac:dyDescent="0.2">
      <c r="B33" s="31" t="str">
        <f>CONCATENATE($E$3," ",$E$2-1)</f>
        <v>FY 2019</v>
      </c>
      <c r="C33" s="31" t="s">
        <v>38</v>
      </c>
      <c r="D33" s="31" t="str">
        <f>$E$3</f>
        <v>FY</v>
      </c>
      <c r="E33" s="10" t="s">
        <v>48</v>
      </c>
      <c r="F33" s="32">
        <v>0</v>
      </c>
      <c r="G33" s="32">
        <v>6123.4529000000002</v>
      </c>
      <c r="H33" s="32">
        <v>3001.0254</v>
      </c>
      <c r="I33" s="32">
        <v>0</v>
      </c>
      <c r="J33" s="32">
        <v>820</v>
      </c>
      <c r="K33" s="32">
        <v>0</v>
      </c>
      <c r="L33" s="32">
        <v>17166.421999999999</v>
      </c>
      <c r="M33" s="32">
        <v>53056.141300000003</v>
      </c>
      <c r="N33" s="32">
        <v>0</v>
      </c>
      <c r="O33" s="32">
        <v>1104.8503000000001</v>
      </c>
      <c r="P33" s="32">
        <v>0</v>
      </c>
      <c r="Q33" s="32">
        <v>11151.412399999999</v>
      </c>
      <c r="R33" s="32">
        <v>12553.962600000001</v>
      </c>
      <c r="S33" s="32">
        <v>16161.6975</v>
      </c>
      <c r="T33" s="32">
        <v>2939.5509999999999</v>
      </c>
      <c r="U33" s="32">
        <v>613.26639999999998</v>
      </c>
      <c r="V33" s="32">
        <v>11925.617</v>
      </c>
      <c r="W33" s="32">
        <v>1E-4</v>
      </c>
      <c r="X33" s="32">
        <v>3000</v>
      </c>
      <c r="Y33" s="32">
        <v>6087.5</v>
      </c>
      <c r="Z33" s="32">
        <v>41213.1711</v>
      </c>
      <c r="AA33" s="32">
        <v>2048.1550000000002</v>
      </c>
      <c r="AB33" s="32">
        <v>3098.4043999999999</v>
      </c>
      <c r="AC33" s="32" t="s">
        <v>138</v>
      </c>
      <c r="AD33" s="32">
        <v>0</v>
      </c>
      <c r="AE33" s="32">
        <v>10125.682000000001</v>
      </c>
      <c r="AF33" s="32">
        <v>0</v>
      </c>
      <c r="AG33" s="32">
        <v>10271.7526</v>
      </c>
      <c r="AH33" s="32">
        <v>0</v>
      </c>
      <c r="AI33" s="32">
        <v>0</v>
      </c>
      <c r="AJ33" s="32">
        <v>162438.63269999999</v>
      </c>
      <c r="AK33" s="32">
        <v>33886.749000000003</v>
      </c>
      <c r="AL33" s="32">
        <v>0</v>
      </c>
      <c r="AM33" s="32">
        <v>0</v>
      </c>
      <c r="AN33" s="32">
        <v>0</v>
      </c>
    </row>
    <row r="34" spans="2:40" ht="12" outlineLevel="1" x14ac:dyDescent="0.2">
      <c r="B34" s="31" t="str">
        <f>CONCATENATE($E$3," ",$E$2)</f>
        <v>FY 2020</v>
      </c>
      <c r="C34" s="31" t="s">
        <v>38</v>
      </c>
      <c r="D34" s="31" t="str">
        <f>$E$3</f>
        <v>FY</v>
      </c>
      <c r="E34" s="10" t="s">
        <v>48</v>
      </c>
      <c r="F34" s="32" t="s">
        <v>138</v>
      </c>
      <c r="G34" s="32" t="s">
        <v>138</v>
      </c>
      <c r="H34" s="32" t="s">
        <v>138</v>
      </c>
      <c r="I34" s="32" t="s">
        <v>138</v>
      </c>
      <c r="J34" s="32" t="s">
        <v>138</v>
      </c>
      <c r="K34" s="32" t="s">
        <v>138</v>
      </c>
      <c r="L34" s="32" t="s">
        <v>138</v>
      </c>
      <c r="M34" s="32" t="s">
        <v>138</v>
      </c>
      <c r="N34" s="32" t="s">
        <v>138</v>
      </c>
      <c r="O34" s="32" t="s">
        <v>138</v>
      </c>
      <c r="P34" s="32" t="s">
        <v>138</v>
      </c>
      <c r="Q34" s="32" t="s">
        <v>138</v>
      </c>
      <c r="R34" s="32" t="s">
        <v>138</v>
      </c>
      <c r="S34" s="32" t="s">
        <v>138</v>
      </c>
      <c r="T34" s="32" t="s">
        <v>138</v>
      </c>
      <c r="U34" s="32" t="s">
        <v>138</v>
      </c>
      <c r="V34" s="32" t="s">
        <v>138</v>
      </c>
      <c r="W34" s="32" t="s">
        <v>138</v>
      </c>
      <c r="X34" s="32" t="s">
        <v>138</v>
      </c>
      <c r="Y34" s="32" t="s">
        <v>138</v>
      </c>
      <c r="Z34" s="32" t="s">
        <v>138</v>
      </c>
      <c r="AA34" s="32" t="s">
        <v>138</v>
      </c>
      <c r="AB34" s="32" t="s">
        <v>138</v>
      </c>
      <c r="AC34" s="32" t="s">
        <v>138</v>
      </c>
      <c r="AD34" s="32" t="s">
        <v>138</v>
      </c>
      <c r="AE34" s="32" t="s">
        <v>138</v>
      </c>
      <c r="AF34" s="32" t="s">
        <v>138</v>
      </c>
      <c r="AG34" s="32">
        <v>11303.7919</v>
      </c>
      <c r="AH34" s="32">
        <v>0</v>
      </c>
      <c r="AI34" s="32">
        <v>0</v>
      </c>
      <c r="AJ34" s="32">
        <v>148510.10889999999</v>
      </c>
      <c r="AK34" s="32">
        <v>39552.205099999999</v>
      </c>
      <c r="AL34" s="32">
        <v>0</v>
      </c>
      <c r="AM34" s="32">
        <v>0</v>
      </c>
      <c r="AN34" s="32">
        <v>0</v>
      </c>
    </row>
    <row r="35" spans="2:40" ht="12" outlineLevel="1" x14ac:dyDescent="0.2">
      <c r="B35" s="31" t="s">
        <v>40</v>
      </c>
      <c r="C35" s="31" t="s">
        <v>41</v>
      </c>
      <c r="D35" s="31" t="s">
        <v>42</v>
      </c>
      <c r="E35" s="10" t="s">
        <v>48</v>
      </c>
      <c r="F35" s="32">
        <v>0</v>
      </c>
      <c r="G35" s="32">
        <v>1903.0625</v>
      </c>
      <c r="H35" s="32">
        <v>3001.0254</v>
      </c>
      <c r="I35" s="32">
        <v>0</v>
      </c>
      <c r="J35" s="32">
        <v>1237.8898999999999</v>
      </c>
      <c r="K35" s="32">
        <v>0</v>
      </c>
      <c r="L35" s="32">
        <v>15871.154</v>
      </c>
      <c r="M35" s="32">
        <v>52528.185799999999</v>
      </c>
      <c r="N35" s="32">
        <v>451.375</v>
      </c>
      <c r="O35" s="32">
        <v>3160.0740000000001</v>
      </c>
      <c r="P35" s="32">
        <v>0</v>
      </c>
      <c r="Q35" s="32">
        <v>11152.788200000001</v>
      </c>
      <c r="R35" s="32">
        <v>4995.4677000000001</v>
      </c>
      <c r="S35" s="32">
        <v>19677.538100000002</v>
      </c>
      <c r="T35" s="32">
        <v>3000</v>
      </c>
      <c r="U35" s="32">
        <v>16449.795900000001</v>
      </c>
      <c r="V35" s="32" t="s">
        <v>138</v>
      </c>
      <c r="W35" s="32">
        <v>1E-4</v>
      </c>
      <c r="X35" s="32">
        <v>3000</v>
      </c>
      <c r="Y35" s="32">
        <v>1385</v>
      </c>
      <c r="Z35" s="32">
        <v>21550.737400000002</v>
      </c>
      <c r="AA35" s="32">
        <v>56.908999999999999</v>
      </c>
      <c r="AB35" s="32" t="s">
        <v>138</v>
      </c>
      <c r="AC35" s="32">
        <v>32069.526000000002</v>
      </c>
      <c r="AD35" s="32">
        <v>0</v>
      </c>
      <c r="AE35" s="32">
        <v>8334.3780000000006</v>
      </c>
      <c r="AF35" s="32">
        <v>0</v>
      </c>
      <c r="AG35" s="32">
        <v>10738.708699999999</v>
      </c>
      <c r="AH35" s="32">
        <v>0</v>
      </c>
      <c r="AI35" s="32">
        <v>0</v>
      </c>
      <c r="AJ35" s="32">
        <v>178349.7219</v>
      </c>
      <c r="AK35" s="32">
        <v>24699.202799999999</v>
      </c>
      <c r="AL35" s="32">
        <v>0</v>
      </c>
      <c r="AM35" s="32">
        <v>0</v>
      </c>
      <c r="AN35" s="32">
        <v>0</v>
      </c>
    </row>
    <row r="36" spans="2:40" ht="12" outlineLevel="1" x14ac:dyDescent="0.2">
      <c r="B36" s="31" t="s">
        <v>43</v>
      </c>
      <c r="C36" s="31" t="s">
        <v>41</v>
      </c>
      <c r="D36" s="31" t="s">
        <v>42</v>
      </c>
      <c r="E36" s="10" t="s">
        <v>48</v>
      </c>
      <c r="F36" s="32">
        <v>0</v>
      </c>
      <c r="G36" s="32">
        <v>723.96600000000001</v>
      </c>
      <c r="H36" s="32">
        <v>3001.0191</v>
      </c>
      <c r="I36" s="32">
        <v>0</v>
      </c>
      <c r="J36" s="32">
        <v>1212.9196999999999</v>
      </c>
      <c r="K36" s="32">
        <v>0</v>
      </c>
      <c r="L36" s="32">
        <v>11431.801299999999</v>
      </c>
      <c r="M36" s="32">
        <v>56168.474000000002</v>
      </c>
      <c r="N36" s="32">
        <v>2500</v>
      </c>
      <c r="O36" s="32">
        <v>3192.7660000000001</v>
      </c>
      <c r="P36" s="32">
        <v>0</v>
      </c>
      <c r="Q36" s="32">
        <v>11285.4784</v>
      </c>
      <c r="R36" s="32">
        <v>17.917100000000001</v>
      </c>
      <c r="S36" s="32">
        <v>16068.75</v>
      </c>
      <c r="T36" s="32">
        <v>9059.7091</v>
      </c>
      <c r="U36" s="32">
        <v>8597.2049999999999</v>
      </c>
      <c r="V36" s="32" t="s">
        <v>138</v>
      </c>
      <c r="W36" s="32">
        <v>1E-4</v>
      </c>
      <c r="X36" s="32">
        <v>9059.7095000000008</v>
      </c>
      <c r="Y36" s="32">
        <v>265</v>
      </c>
      <c r="Z36" s="32">
        <v>15652.2261</v>
      </c>
      <c r="AA36" s="32">
        <v>72.051000000000002</v>
      </c>
      <c r="AB36" s="32">
        <v>4.1840999999999999</v>
      </c>
      <c r="AC36" s="32">
        <v>23064.052</v>
      </c>
      <c r="AD36" s="32">
        <v>0.01</v>
      </c>
      <c r="AE36" s="32">
        <v>10068.543</v>
      </c>
      <c r="AF36" s="32">
        <v>0</v>
      </c>
      <c r="AG36" s="32">
        <v>11087.127200000001</v>
      </c>
      <c r="AH36" s="32">
        <v>0</v>
      </c>
      <c r="AI36" s="32">
        <v>0</v>
      </c>
      <c r="AJ36" s="32">
        <v>180798.86790000001</v>
      </c>
      <c r="AK36" s="32">
        <v>19945.861499999999</v>
      </c>
      <c r="AL36" s="32">
        <v>0</v>
      </c>
      <c r="AM36" s="32">
        <v>0</v>
      </c>
      <c r="AN36" s="32">
        <v>0</v>
      </c>
    </row>
    <row r="37" spans="2:40" ht="12" outlineLevel="1" x14ac:dyDescent="0.2">
      <c r="B37" s="31" t="s">
        <v>44</v>
      </c>
      <c r="C37" s="31" t="s">
        <v>41</v>
      </c>
      <c r="D37" s="31" t="s">
        <v>42</v>
      </c>
      <c r="E37" s="10" t="s">
        <v>48</v>
      </c>
      <c r="F37" s="32">
        <v>0</v>
      </c>
      <c r="G37" s="32">
        <v>811.27329999999995</v>
      </c>
      <c r="H37" s="32">
        <v>3001.0192000000002</v>
      </c>
      <c r="I37" s="32">
        <v>426.19</v>
      </c>
      <c r="J37" s="32">
        <v>13111.5201</v>
      </c>
      <c r="K37" s="32">
        <v>0</v>
      </c>
      <c r="L37" s="32">
        <v>13118.0926</v>
      </c>
      <c r="M37" s="32">
        <v>56127.443500000001</v>
      </c>
      <c r="N37" s="32">
        <v>32500</v>
      </c>
      <c r="O37" s="32">
        <v>3247.857</v>
      </c>
      <c r="P37" s="32">
        <v>240.66</v>
      </c>
      <c r="Q37" s="32">
        <v>13303.8249</v>
      </c>
      <c r="R37" s="32">
        <v>0</v>
      </c>
      <c r="S37" s="32">
        <v>10612.175300000001</v>
      </c>
      <c r="T37" s="32">
        <v>7500.0002999999997</v>
      </c>
      <c r="U37" s="32">
        <v>1615.15</v>
      </c>
      <c r="V37" s="32" t="s">
        <v>138</v>
      </c>
      <c r="W37" s="32">
        <v>3260.0414999999998</v>
      </c>
      <c r="X37" s="32">
        <v>7500</v>
      </c>
      <c r="Y37" s="32">
        <v>2896</v>
      </c>
      <c r="Z37" s="32">
        <v>9004.3516999999993</v>
      </c>
      <c r="AA37" s="32">
        <v>72.271000000000001</v>
      </c>
      <c r="AB37" s="32">
        <v>14995.9833</v>
      </c>
      <c r="AC37" s="32">
        <v>29111.510999999999</v>
      </c>
      <c r="AD37" s="32">
        <v>0.01</v>
      </c>
      <c r="AE37" s="32">
        <v>9415.75</v>
      </c>
      <c r="AF37" s="32">
        <v>0</v>
      </c>
      <c r="AG37" s="32">
        <v>10636.977999999999</v>
      </c>
      <c r="AH37" s="32">
        <v>0</v>
      </c>
      <c r="AI37" s="32">
        <v>0</v>
      </c>
      <c r="AJ37" s="32">
        <v>161012.9019</v>
      </c>
      <c r="AK37" s="32">
        <v>39346.417699999998</v>
      </c>
      <c r="AL37" s="32">
        <v>0</v>
      </c>
      <c r="AM37" s="32">
        <v>0</v>
      </c>
      <c r="AN37" s="32">
        <v>0</v>
      </c>
    </row>
    <row r="38" spans="2:40" outlineLevel="1" x14ac:dyDescent="0.2">
      <c r="B38" s="1" t="s">
        <v>49</v>
      </c>
      <c r="C38" s="1"/>
      <c r="D38" s="1"/>
      <c r="E38" s="10"/>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row>
    <row r="39" spans="2:40" ht="12" outlineLevel="1" x14ac:dyDescent="0.2">
      <c r="B39" s="31" t="str">
        <f>CONCATENATE($E$3," ",$E$2-2)</f>
        <v>FY 2018</v>
      </c>
      <c r="C39" s="31" t="s">
        <v>38</v>
      </c>
      <c r="D39" s="31" t="str">
        <f>$E$3</f>
        <v>FY</v>
      </c>
      <c r="E39" s="10" t="s">
        <v>50</v>
      </c>
      <c r="F39" s="32">
        <v>93920.58</v>
      </c>
      <c r="G39" s="32">
        <v>3940.7640000000001</v>
      </c>
      <c r="H39" s="32">
        <v>29965.3177</v>
      </c>
      <c r="I39" s="32">
        <v>202.99940000000001</v>
      </c>
      <c r="J39" s="32">
        <v>10382.161</v>
      </c>
      <c r="K39" s="32">
        <v>22278.321199999998</v>
      </c>
      <c r="L39" s="32">
        <v>3400</v>
      </c>
      <c r="M39" s="32">
        <v>43439.451000000001</v>
      </c>
      <c r="N39" s="32" t="s">
        <v>138</v>
      </c>
      <c r="O39" s="32">
        <v>1236.6400000000001</v>
      </c>
      <c r="P39" s="32">
        <v>4622.4111999999996</v>
      </c>
      <c r="Q39" s="32">
        <v>20313.897000000001</v>
      </c>
      <c r="R39" s="32">
        <v>402.57749999999999</v>
      </c>
      <c r="S39" s="32">
        <v>653.63900000000001</v>
      </c>
      <c r="T39" s="32">
        <v>26598.703000000001</v>
      </c>
      <c r="U39" s="32">
        <v>29068.4588</v>
      </c>
      <c r="V39" s="32">
        <v>4204.5163000000002</v>
      </c>
      <c r="W39" s="32">
        <v>30588.900399999999</v>
      </c>
      <c r="X39" s="32">
        <v>0</v>
      </c>
      <c r="Y39" s="32">
        <v>2718.2986000000001</v>
      </c>
      <c r="Z39" s="32">
        <v>147348.07079999999</v>
      </c>
      <c r="AA39" s="32">
        <v>14749.47</v>
      </c>
      <c r="AB39" s="32">
        <v>0</v>
      </c>
      <c r="AC39" s="32">
        <v>0</v>
      </c>
      <c r="AD39" s="32">
        <v>12252.421</v>
      </c>
      <c r="AE39" s="32">
        <v>3523.5259999999998</v>
      </c>
      <c r="AF39" s="32">
        <v>1548.7502999999999</v>
      </c>
      <c r="AG39" s="32">
        <v>0</v>
      </c>
      <c r="AH39" s="32">
        <v>9152.6854000000003</v>
      </c>
      <c r="AI39" s="32">
        <v>11686.753500000001</v>
      </c>
      <c r="AJ39" s="32">
        <v>38661.530500000001</v>
      </c>
      <c r="AK39" s="32">
        <v>67994.755799999999</v>
      </c>
      <c r="AL39" s="32">
        <v>37606.196199999998</v>
      </c>
      <c r="AM39" s="32">
        <v>2734.7415000000001</v>
      </c>
      <c r="AN39" s="32">
        <v>16196.9563</v>
      </c>
    </row>
    <row r="40" spans="2:40" ht="12" outlineLevel="1" x14ac:dyDescent="0.2">
      <c r="B40" s="31" t="str">
        <f>CONCATENATE($E$3," ",$E$2-1)</f>
        <v>FY 2019</v>
      </c>
      <c r="C40" s="31" t="s">
        <v>38</v>
      </c>
      <c r="D40" s="31" t="str">
        <f>$E$3</f>
        <v>FY</v>
      </c>
      <c r="E40" s="10" t="s">
        <v>50</v>
      </c>
      <c r="F40" s="32">
        <v>111211.05620000001</v>
      </c>
      <c r="G40" s="32">
        <v>16015.444299999999</v>
      </c>
      <c r="H40" s="32">
        <v>27804.764800000001</v>
      </c>
      <c r="I40" s="32">
        <v>6090.0520999999999</v>
      </c>
      <c r="J40" s="32">
        <v>7805.1923999999999</v>
      </c>
      <c r="K40" s="32">
        <v>51544.955999999998</v>
      </c>
      <c r="L40" s="32">
        <v>2643.239</v>
      </c>
      <c r="M40" s="32">
        <v>57368.448100000001</v>
      </c>
      <c r="N40" s="32">
        <v>889.779</v>
      </c>
      <c r="O40" s="32">
        <v>64.3065</v>
      </c>
      <c r="P40" s="32">
        <v>7701.6644999999999</v>
      </c>
      <c r="Q40" s="32">
        <v>6406.4201000000003</v>
      </c>
      <c r="R40" s="32">
        <v>2066.1430999999998</v>
      </c>
      <c r="S40" s="32">
        <v>352.9</v>
      </c>
      <c r="T40" s="32">
        <v>30422.6482</v>
      </c>
      <c r="U40" s="32">
        <v>39613.347999999998</v>
      </c>
      <c r="V40" s="32">
        <v>15930.9426</v>
      </c>
      <c r="W40" s="32">
        <v>25783.453399999999</v>
      </c>
      <c r="X40" s="32">
        <v>3345.8382000000001</v>
      </c>
      <c r="Y40" s="32">
        <v>8423.3451999999997</v>
      </c>
      <c r="Z40" s="32">
        <v>109769.3184</v>
      </c>
      <c r="AA40" s="32">
        <v>5593.0284000000001</v>
      </c>
      <c r="AB40" s="32">
        <v>329.24329999999998</v>
      </c>
      <c r="AC40" s="32">
        <v>4497.46</v>
      </c>
      <c r="AD40" s="32">
        <v>12985.4611</v>
      </c>
      <c r="AE40" s="32">
        <v>6580.2160000000003</v>
      </c>
      <c r="AF40" s="32">
        <v>15827.843699999999</v>
      </c>
      <c r="AG40" s="32">
        <v>15407.736800000001</v>
      </c>
      <c r="AH40" s="32">
        <v>8366.2366999999995</v>
      </c>
      <c r="AI40" s="32">
        <v>16731.358100000001</v>
      </c>
      <c r="AJ40" s="32">
        <v>26768.3747</v>
      </c>
      <c r="AK40" s="32">
        <v>46870.335200000001</v>
      </c>
      <c r="AL40" s="32">
        <v>25820.161400000001</v>
      </c>
      <c r="AM40" s="32">
        <v>2154.0529999999999</v>
      </c>
      <c r="AN40" s="32">
        <v>15871.9655</v>
      </c>
    </row>
    <row r="41" spans="2:40" ht="12" outlineLevel="1" x14ac:dyDescent="0.2">
      <c r="B41" s="31" t="str">
        <f>CONCATENATE($E$3," ",$E$2)</f>
        <v>FY 2020</v>
      </c>
      <c r="C41" s="31" t="s">
        <v>38</v>
      </c>
      <c r="D41" s="31" t="str">
        <f>$E$3</f>
        <v>FY</v>
      </c>
      <c r="E41" s="10" t="s">
        <v>50</v>
      </c>
      <c r="F41" s="32" t="s">
        <v>138</v>
      </c>
      <c r="G41" s="32" t="s">
        <v>138</v>
      </c>
      <c r="H41" s="32" t="s">
        <v>138</v>
      </c>
      <c r="I41" s="32" t="s">
        <v>138</v>
      </c>
      <c r="J41" s="32" t="s">
        <v>138</v>
      </c>
      <c r="K41" s="32" t="s">
        <v>138</v>
      </c>
      <c r="L41" s="32" t="s">
        <v>138</v>
      </c>
      <c r="M41" s="32" t="s">
        <v>138</v>
      </c>
      <c r="N41" s="32" t="s">
        <v>138</v>
      </c>
      <c r="O41" s="32" t="s">
        <v>138</v>
      </c>
      <c r="P41" s="32" t="s">
        <v>138</v>
      </c>
      <c r="Q41" s="32" t="s">
        <v>138</v>
      </c>
      <c r="R41" s="32" t="s">
        <v>138</v>
      </c>
      <c r="S41" s="32" t="s">
        <v>138</v>
      </c>
      <c r="T41" s="32" t="s">
        <v>138</v>
      </c>
      <c r="U41" s="32" t="s">
        <v>138</v>
      </c>
      <c r="V41" s="32" t="s">
        <v>138</v>
      </c>
      <c r="W41" s="32" t="s">
        <v>138</v>
      </c>
      <c r="X41" s="32" t="s">
        <v>138</v>
      </c>
      <c r="Y41" s="32" t="s">
        <v>138</v>
      </c>
      <c r="Z41" s="32" t="s">
        <v>138</v>
      </c>
      <c r="AA41" s="32" t="s">
        <v>138</v>
      </c>
      <c r="AB41" s="32" t="s">
        <v>138</v>
      </c>
      <c r="AC41" s="32" t="s">
        <v>138</v>
      </c>
      <c r="AD41" s="32" t="s">
        <v>138</v>
      </c>
      <c r="AE41" s="32" t="s">
        <v>138</v>
      </c>
      <c r="AF41" s="32" t="s">
        <v>138</v>
      </c>
      <c r="AG41" s="32">
        <v>0</v>
      </c>
      <c r="AH41" s="32">
        <v>9400.5949000000001</v>
      </c>
      <c r="AI41" s="32">
        <v>12056.043100000001</v>
      </c>
      <c r="AJ41" s="32">
        <v>28711.8037</v>
      </c>
      <c r="AK41" s="32">
        <v>64025.061399999999</v>
      </c>
      <c r="AL41" s="32">
        <v>31365.200700000001</v>
      </c>
      <c r="AM41" s="32">
        <v>2726.2988</v>
      </c>
      <c r="AN41" s="32">
        <v>18281.5782</v>
      </c>
    </row>
    <row r="42" spans="2:40" ht="12" outlineLevel="1" x14ac:dyDescent="0.2">
      <c r="B42" s="31" t="s">
        <v>40</v>
      </c>
      <c r="C42" s="31" t="s">
        <v>41</v>
      </c>
      <c r="D42" s="31" t="s">
        <v>42</v>
      </c>
      <c r="E42" s="10" t="s">
        <v>50</v>
      </c>
      <c r="F42" s="32">
        <v>116968.0876</v>
      </c>
      <c r="G42" s="32">
        <v>16953.181799999998</v>
      </c>
      <c r="H42" s="32">
        <v>27834.0746</v>
      </c>
      <c r="I42" s="32">
        <v>6029.78</v>
      </c>
      <c r="J42" s="32">
        <v>6520.8904000000002</v>
      </c>
      <c r="K42" s="32">
        <v>54688.831700000002</v>
      </c>
      <c r="L42" s="32">
        <v>2621.8009999999999</v>
      </c>
      <c r="M42" s="32">
        <v>62369.130400000002</v>
      </c>
      <c r="N42" s="32">
        <v>1133.3300999999999</v>
      </c>
      <c r="O42" s="32">
        <v>70.830699999999993</v>
      </c>
      <c r="P42" s="32">
        <v>6968.2646999999997</v>
      </c>
      <c r="Q42" s="32">
        <v>6904.3098</v>
      </c>
      <c r="R42" s="32">
        <v>1368.443</v>
      </c>
      <c r="S42" s="32">
        <v>2419.203</v>
      </c>
      <c r="T42" s="32">
        <v>34291.180200000003</v>
      </c>
      <c r="U42" s="32">
        <v>56499.756699999998</v>
      </c>
      <c r="V42" s="32">
        <v>16412.990900000001</v>
      </c>
      <c r="W42" s="32">
        <v>24367.0988</v>
      </c>
      <c r="X42" s="32">
        <v>3352.2413999999999</v>
      </c>
      <c r="Y42" s="32">
        <v>13276.6823</v>
      </c>
      <c r="Z42" s="32">
        <v>128283.1728</v>
      </c>
      <c r="AA42" s="32">
        <v>17701.2464</v>
      </c>
      <c r="AB42" s="32">
        <v>0</v>
      </c>
      <c r="AC42" s="32">
        <v>2179.8829999999998</v>
      </c>
      <c r="AD42" s="32">
        <v>8789.5355</v>
      </c>
      <c r="AE42" s="32">
        <v>6188.6379999999999</v>
      </c>
      <c r="AF42" s="32">
        <v>20515.996500000001</v>
      </c>
      <c r="AG42" s="32">
        <v>16108.175800000001</v>
      </c>
      <c r="AH42" s="32">
        <v>8293.4876000000004</v>
      </c>
      <c r="AI42" s="32">
        <v>12183.240400000001</v>
      </c>
      <c r="AJ42" s="32">
        <v>27727.5399</v>
      </c>
      <c r="AK42" s="32">
        <v>28994.716400000001</v>
      </c>
      <c r="AL42" s="32">
        <v>29951.050899999998</v>
      </c>
      <c r="AM42" s="32">
        <v>1905.9194</v>
      </c>
      <c r="AN42" s="32">
        <v>25365.725299999998</v>
      </c>
    </row>
    <row r="43" spans="2:40" ht="12" outlineLevel="1" x14ac:dyDescent="0.2">
      <c r="B43" s="31" t="s">
        <v>43</v>
      </c>
      <c r="C43" s="31" t="s">
        <v>41</v>
      </c>
      <c r="D43" s="31" t="s">
        <v>42</v>
      </c>
      <c r="E43" s="10" t="s">
        <v>50</v>
      </c>
      <c r="F43" s="32">
        <v>131837.6936</v>
      </c>
      <c r="G43" s="32">
        <v>16891.324499999999</v>
      </c>
      <c r="H43" s="32">
        <v>32250.631300000001</v>
      </c>
      <c r="I43" s="32">
        <v>5271.7371000000003</v>
      </c>
      <c r="J43" s="32">
        <v>23978.575199999999</v>
      </c>
      <c r="K43" s="32">
        <v>66961.302800000005</v>
      </c>
      <c r="L43" s="32">
        <v>5577.1498000000001</v>
      </c>
      <c r="M43" s="32">
        <v>62272.508500000004</v>
      </c>
      <c r="N43" s="32">
        <v>3670.7240000000002</v>
      </c>
      <c r="O43" s="32">
        <v>300.6352</v>
      </c>
      <c r="P43" s="32">
        <v>6903.4569000000001</v>
      </c>
      <c r="Q43" s="32">
        <v>7948.3545999999997</v>
      </c>
      <c r="R43" s="32">
        <v>1231.354</v>
      </c>
      <c r="S43" s="32">
        <v>435.54500000000002</v>
      </c>
      <c r="T43" s="32">
        <v>32923.7883</v>
      </c>
      <c r="U43" s="32">
        <v>48616.6302</v>
      </c>
      <c r="V43" s="32">
        <v>16003.980100000001</v>
      </c>
      <c r="W43" s="32">
        <v>16958.099399999999</v>
      </c>
      <c r="X43" s="32">
        <v>4135.8959999999997</v>
      </c>
      <c r="Y43" s="32">
        <v>14808.877</v>
      </c>
      <c r="Z43" s="32">
        <v>130132.0601</v>
      </c>
      <c r="AA43" s="32">
        <v>24914.2628</v>
      </c>
      <c r="AB43" s="32">
        <v>452.18720000000002</v>
      </c>
      <c r="AC43" s="32">
        <v>2322.4168</v>
      </c>
      <c r="AD43" s="32">
        <v>9614.5696000000007</v>
      </c>
      <c r="AE43" s="32">
        <v>11055.591</v>
      </c>
      <c r="AF43" s="32">
        <v>21440.068299999999</v>
      </c>
      <c r="AG43" s="32" t="s">
        <v>138</v>
      </c>
      <c r="AH43" s="32">
        <v>8482.8119000000006</v>
      </c>
      <c r="AI43" s="32">
        <v>11581.5473</v>
      </c>
      <c r="AJ43" s="32">
        <v>27762.3331</v>
      </c>
      <c r="AK43" s="32">
        <v>33261.581100000003</v>
      </c>
      <c r="AL43" s="32">
        <v>42295.537499999999</v>
      </c>
      <c r="AM43" s="32">
        <v>2522.0261</v>
      </c>
      <c r="AN43" s="32">
        <v>23552.208200000001</v>
      </c>
    </row>
    <row r="44" spans="2:40" ht="12" outlineLevel="1" x14ac:dyDescent="0.2">
      <c r="B44" s="31" t="s">
        <v>44</v>
      </c>
      <c r="C44" s="31" t="s">
        <v>41</v>
      </c>
      <c r="D44" s="31" t="s">
        <v>42</v>
      </c>
      <c r="E44" s="10" t="s">
        <v>50</v>
      </c>
      <c r="F44" s="32">
        <v>124851.90360000001</v>
      </c>
      <c r="G44" s="32">
        <v>18910.128199999999</v>
      </c>
      <c r="H44" s="32">
        <v>31790.2742</v>
      </c>
      <c r="I44" s="32">
        <v>5042.0439999999999</v>
      </c>
      <c r="J44" s="32">
        <v>21022.262699999999</v>
      </c>
      <c r="K44" s="32">
        <v>80876.9859</v>
      </c>
      <c r="L44" s="32">
        <v>10746.644399999999</v>
      </c>
      <c r="M44" s="32">
        <v>64501.248200000002</v>
      </c>
      <c r="N44" s="32">
        <v>3329.7114999999999</v>
      </c>
      <c r="O44" s="32">
        <v>293.81599999999997</v>
      </c>
      <c r="P44" s="32">
        <v>3634.6871999999998</v>
      </c>
      <c r="Q44" s="32">
        <v>8630.5162999999993</v>
      </c>
      <c r="R44" s="32">
        <v>1275.1010000000001</v>
      </c>
      <c r="S44" s="32">
        <v>1805.9939999999999</v>
      </c>
      <c r="T44" s="32">
        <v>14341.179599999999</v>
      </c>
      <c r="U44" s="32">
        <v>40334.826699999998</v>
      </c>
      <c r="V44" s="32">
        <v>14070.0173</v>
      </c>
      <c r="W44" s="32">
        <v>16281.3174</v>
      </c>
      <c r="X44" s="32">
        <v>4264.1814999999997</v>
      </c>
      <c r="Y44" s="32">
        <v>15088.653899999999</v>
      </c>
      <c r="Z44" s="32">
        <v>112321.37910000001</v>
      </c>
      <c r="AA44" s="32">
        <v>23118.229899999998</v>
      </c>
      <c r="AB44" s="32">
        <v>658.61940000000004</v>
      </c>
      <c r="AC44" s="32">
        <v>2478.7348000000002</v>
      </c>
      <c r="AD44" s="32">
        <v>15127.540199999999</v>
      </c>
      <c r="AE44" s="32">
        <v>10561.666999999999</v>
      </c>
      <c r="AF44" s="32">
        <v>22329.956300000002</v>
      </c>
      <c r="AG44" s="32">
        <v>0</v>
      </c>
      <c r="AH44" s="32">
        <v>9598.7283000000007</v>
      </c>
      <c r="AI44" s="32">
        <v>12187.392</v>
      </c>
      <c r="AJ44" s="32">
        <v>25848.011600000002</v>
      </c>
      <c r="AK44" s="32">
        <v>31911.125400000001</v>
      </c>
      <c r="AL44" s="32">
        <v>43768.349900000001</v>
      </c>
      <c r="AM44" s="32">
        <v>2384.3887</v>
      </c>
      <c r="AN44" s="32">
        <v>19604.6682</v>
      </c>
    </row>
    <row r="45" spans="2:40" outlineLevel="1" x14ac:dyDescent="0.2">
      <c r="B45" s="1" t="s">
        <v>51</v>
      </c>
      <c r="C45" s="1"/>
      <c r="D45" s="1"/>
      <c r="E45" s="10"/>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row>
    <row r="46" spans="2:40" ht="12" outlineLevel="1" x14ac:dyDescent="0.2">
      <c r="B46" s="31" t="str">
        <f>CONCATENATE($E$3," ",$E$2-2)</f>
        <v>FY 2018</v>
      </c>
      <c r="C46" s="31" t="s">
        <v>38</v>
      </c>
      <c r="D46" s="31" t="str">
        <f>$E$3</f>
        <v>FY</v>
      </c>
      <c r="E46" s="10" t="s">
        <v>52</v>
      </c>
      <c r="F46" s="32">
        <v>99329.986099999995</v>
      </c>
      <c r="G46" s="32">
        <v>0</v>
      </c>
      <c r="H46" s="32">
        <v>12683.5924</v>
      </c>
      <c r="I46" s="32">
        <v>1000</v>
      </c>
      <c r="J46" s="32">
        <v>0</v>
      </c>
      <c r="K46" s="32">
        <v>25502.401600000001</v>
      </c>
      <c r="L46" s="32">
        <v>0</v>
      </c>
      <c r="M46" s="32">
        <v>9911.1111000000001</v>
      </c>
      <c r="N46" s="32" t="s">
        <v>138</v>
      </c>
      <c r="O46" s="32">
        <v>0</v>
      </c>
      <c r="P46" s="32">
        <v>10635.046</v>
      </c>
      <c r="Q46" s="32">
        <v>27134.3</v>
      </c>
      <c r="R46" s="32">
        <v>0</v>
      </c>
      <c r="S46" s="32">
        <v>274.65300000000002</v>
      </c>
      <c r="T46" s="32">
        <v>3447.09</v>
      </c>
      <c r="U46" s="32">
        <v>15322.937099999999</v>
      </c>
      <c r="V46" s="32">
        <v>34420.472000000002</v>
      </c>
      <c r="W46" s="32">
        <v>4346.5880999999999</v>
      </c>
      <c r="X46" s="32">
        <v>0</v>
      </c>
      <c r="Y46" s="32">
        <v>7816.4258</v>
      </c>
      <c r="Z46" s="32">
        <v>35068.480900000002</v>
      </c>
      <c r="AA46" s="32">
        <v>12670</v>
      </c>
      <c r="AB46" s="32">
        <v>0</v>
      </c>
      <c r="AC46" s="32">
        <v>0</v>
      </c>
      <c r="AD46" s="32">
        <v>0</v>
      </c>
      <c r="AE46" s="32">
        <v>2321.7264</v>
      </c>
      <c r="AF46" s="32">
        <v>23904.139899999998</v>
      </c>
      <c r="AG46" s="32">
        <v>14981.218199999999</v>
      </c>
      <c r="AH46" s="32">
        <v>48598.582499999997</v>
      </c>
      <c r="AI46" s="32">
        <v>1069.5119</v>
      </c>
      <c r="AJ46" s="32">
        <v>57697.665099999998</v>
      </c>
      <c r="AK46" s="32">
        <v>41917.448600000003</v>
      </c>
      <c r="AL46" s="32">
        <v>198276.1041</v>
      </c>
      <c r="AM46" s="32">
        <v>2573.4236999999998</v>
      </c>
      <c r="AN46" s="32">
        <v>56765.486100000002</v>
      </c>
    </row>
    <row r="47" spans="2:40" ht="12" outlineLevel="1" x14ac:dyDescent="0.2">
      <c r="B47" s="31" t="str">
        <f>CONCATENATE($E$3," ",$E$2-1)</f>
        <v>FY 2019</v>
      </c>
      <c r="C47" s="31" t="s">
        <v>38</v>
      </c>
      <c r="D47" s="31" t="str">
        <f>$E$3</f>
        <v>FY</v>
      </c>
      <c r="E47" s="10" t="s">
        <v>52</v>
      </c>
      <c r="F47" s="32">
        <v>160889.88459999999</v>
      </c>
      <c r="G47" s="32">
        <v>4611.165</v>
      </c>
      <c r="H47" s="32">
        <v>11237.983</v>
      </c>
      <c r="I47" s="32">
        <v>37.899000000000001</v>
      </c>
      <c r="J47" s="32">
        <v>16101.0448</v>
      </c>
      <c r="K47" s="32">
        <v>16589.508900000001</v>
      </c>
      <c r="L47" s="32">
        <v>2133.2280000000001</v>
      </c>
      <c r="M47" s="32">
        <v>8666.6666999999998</v>
      </c>
      <c r="N47" s="32">
        <v>5858.0860000000002</v>
      </c>
      <c r="O47" s="32">
        <v>67.388800000000003</v>
      </c>
      <c r="P47" s="32">
        <v>9073.2361000000001</v>
      </c>
      <c r="Q47" s="32">
        <v>29206.931199999999</v>
      </c>
      <c r="R47" s="32">
        <v>199.6</v>
      </c>
      <c r="S47" s="32">
        <v>60.347000000000001</v>
      </c>
      <c r="T47" s="32">
        <v>3986.1367</v>
      </c>
      <c r="U47" s="32">
        <v>22073.959699999999</v>
      </c>
      <c r="V47" s="32">
        <v>20599.172500000001</v>
      </c>
      <c r="W47" s="32">
        <v>4903.0650999999998</v>
      </c>
      <c r="X47" s="32">
        <v>591.30629999999996</v>
      </c>
      <c r="Y47" s="32">
        <v>10174.855600000001</v>
      </c>
      <c r="Z47" s="32">
        <v>171532.75339999999</v>
      </c>
      <c r="AA47" s="32">
        <v>17773.658800000001</v>
      </c>
      <c r="AB47" s="32">
        <v>964.84040000000005</v>
      </c>
      <c r="AC47" s="32">
        <v>2460.5309999999999</v>
      </c>
      <c r="AD47" s="32">
        <v>222.62690000000001</v>
      </c>
      <c r="AE47" s="32">
        <v>2906.3543</v>
      </c>
      <c r="AF47" s="32">
        <v>801.50620000000004</v>
      </c>
      <c r="AG47" s="32">
        <v>0</v>
      </c>
      <c r="AH47" s="32">
        <v>45034.534200000002</v>
      </c>
      <c r="AI47" s="32">
        <v>105.6696</v>
      </c>
      <c r="AJ47" s="32">
        <v>58415.865899999997</v>
      </c>
      <c r="AK47" s="32">
        <v>68030.293699999995</v>
      </c>
      <c r="AL47" s="32">
        <v>232892.85140000001</v>
      </c>
      <c r="AM47" s="32">
        <v>3479.2004999999999</v>
      </c>
      <c r="AN47" s="32">
        <v>58709.317799999997</v>
      </c>
    </row>
    <row r="48" spans="2:40" ht="12" outlineLevel="1" x14ac:dyDescent="0.2">
      <c r="B48" s="31" t="str">
        <f>CONCATENATE($E$3," ",$E$2)</f>
        <v>FY 2020</v>
      </c>
      <c r="C48" s="31" t="s">
        <v>38</v>
      </c>
      <c r="D48" s="31" t="str">
        <f>$E$3</f>
        <v>FY</v>
      </c>
      <c r="E48" s="10" t="s">
        <v>52</v>
      </c>
      <c r="F48" s="32" t="s">
        <v>138</v>
      </c>
      <c r="G48" s="32" t="s">
        <v>138</v>
      </c>
      <c r="H48" s="32" t="s">
        <v>138</v>
      </c>
      <c r="I48" s="32" t="s">
        <v>138</v>
      </c>
      <c r="J48" s="32" t="s">
        <v>138</v>
      </c>
      <c r="K48" s="32" t="s">
        <v>138</v>
      </c>
      <c r="L48" s="32" t="s">
        <v>138</v>
      </c>
      <c r="M48" s="32" t="s">
        <v>138</v>
      </c>
      <c r="N48" s="32" t="s">
        <v>138</v>
      </c>
      <c r="O48" s="32" t="s">
        <v>138</v>
      </c>
      <c r="P48" s="32" t="s">
        <v>138</v>
      </c>
      <c r="Q48" s="32" t="s">
        <v>138</v>
      </c>
      <c r="R48" s="32" t="s">
        <v>138</v>
      </c>
      <c r="S48" s="32" t="s">
        <v>138</v>
      </c>
      <c r="T48" s="32" t="s">
        <v>138</v>
      </c>
      <c r="U48" s="32" t="s">
        <v>138</v>
      </c>
      <c r="V48" s="32" t="s">
        <v>138</v>
      </c>
      <c r="W48" s="32" t="s">
        <v>138</v>
      </c>
      <c r="X48" s="32" t="s">
        <v>138</v>
      </c>
      <c r="Y48" s="32" t="s">
        <v>138</v>
      </c>
      <c r="Z48" s="32" t="s">
        <v>138</v>
      </c>
      <c r="AA48" s="32" t="s">
        <v>138</v>
      </c>
      <c r="AB48" s="32" t="s">
        <v>138</v>
      </c>
      <c r="AC48" s="32" t="s">
        <v>138</v>
      </c>
      <c r="AD48" s="32" t="s">
        <v>138</v>
      </c>
      <c r="AE48" s="32" t="s">
        <v>138</v>
      </c>
      <c r="AF48" s="32" t="s">
        <v>138</v>
      </c>
      <c r="AG48" s="32">
        <v>0</v>
      </c>
      <c r="AH48" s="32">
        <v>55194.440999999999</v>
      </c>
      <c r="AI48" s="32">
        <v>5474.3831</v>
      </c>
      <c r="AJ48" s="32">
        <v>56372.348400000003</v>
      </c>
      <c r="AK48" s="32">
        <v>73068.1492</v>
      </c>
      <c r="AL48" s="32">
        <v>230479.603</v>
      </c>
      <c r="AM48" s="32">
        <v>3375.3211999999999</v>
      </c>
      <c r="AN48" s="32">
        <v>52976.7834</v>
      </c>
    </row>
    <row r="49" spans="2:40" ht="12" outlineLevel="1" x14ac:dyDescent="0.2">
      <c r="B49" s="31" t="s">
        <v>40</v>
      </c>
      <c r="C49" s="31" t="s">
        <v>41</v>
      </c>
      <c r="D49" s="31" t="s">
        <v>42</v>
      </c>
      <c r="E49" s="10" t="s">
        <v>52</v>
      </c>
      <c r="F49" s="32">
        <v>157248.0546</v>
      </c>
      <c r="G49" s="32">
        <v>4565.7466999999997</v>
      </c>
      <c r="H49" s="32">
        <v>10153.127399999999</v>
      </c>
      <c r="I49" s="32">
        <v>37.899000000000001</v>
      </c>
      <c r="J49" s="32">
        <v>18339.6819</v>
      </c>
      <c r="K49" s="32">
        <v>17365.625400000001</v>
      </c>
      <c r="L49" s="32">
        <v>1746.8409999999999</v>
      </c>
      <c r="M49" s="32">
        <v>4480</v>
      </c>
      <c r="N49" s="32">
        <v>5588.1374999999998</v>
      </c>
      <c r="O49" s="32">
        <v>59.526299999999999</v>
      </c>
      <c r="P49" s="32">
        <v>6579.4408000000003</v>
      </c>
      <c r="Q49" s="32">
        <v>28397.3033</v>
      </c>
      <c r="R49" s="32">
        <v>199.6</v>
      </c>
      <c r="S49" s="32" t="s">
        <v>138</v>
      </c>
      <c r="T49" s="32">
        <v>3822.9011999999998</v>
      </c>
      <c r="U49" s="32">
        <v>21510.8272</v>
      </c>
      <c r="V49" s="32">
        <v>19827.941800000001</v>
      </c>
      <c r="W49" s="32">
        <v>4761.7201999999997</v>
      </c>
      <c r="X49" s="32">
        <v>545.98559999999998</v>
      </c>
      <c r="Y49" s="32">
        <v>6423.4291999999996</v>
      </c>
      <c r="Z49" s="32">
        <v>175007.88769999999</v>
      </c>
      <c r="AA49" s="32">
        <v>7388.0010000000002</v>
      </c>
      <c r="AB49" s="32">
        <v>0</v>
      </c>
      <c r="AC49" s="32">
        <v>2102.8820000000001</v>
      </c>
      <c r="AD49" s="32">
        <v>181.77690000000001</v>
      </c>
      <c r="AE49" s="32">
        <v>2901.1179999999999</v>
      </c>
      <c r="AF49" s="32">
        <v>786.12549999999999</v>
      </c>
      <c r="AG49" s="32">
        <v>0</v>
      </c>
      <c r="AH49" s="32">
        <v>45523.755799999999</v>
      </c>
      <c r="AI49" s="32">
        <v>4391.5487000000003</v>
      </c>
      <c r="AJ49" s="32">
        <v>59664.682999999997</v>
      </c>
      <c r="AK49" s="32">
        <v>41881.256999999998</v>
      </c>
      <c r="AL49" s="32">
        <v>245498.5569</v>
      </c>
      <c r="AM49" s="32">
        <v>2025.3345999999999</v>
      </c>
      <c r="AN49" s="32">
        <v>56490.393900000003</v>
      </c>
    </row>
    <row r="50" spans="2:40" ht="12" outlineLevel="1" x14ac:dyDescent="0.2">
      <c r="B50" s="31" t="s">
        <v>43</v>
      </c>
      <c r="C50" s="31" t="s">
        <v>41</v>
      </c>
      <c r="D50" s="31" t="s">
        <v>42</v>
      </c>
      <c r="E50" s="10" t="s">
        <v>52</v>
      </c>
      <c r="F50" s="32">
        <v>135446.7648</v>
      </c>
      <c r="G50" s="32">
        <v>5086.0523999999996</v>
      </c>
      <c r="H50" s="32">
        <v>9796.6065999999992</v>
      </c>
      <c r="I50" s="32">
        <v>26.071000000000002</v>
      </c>
      <c r="J50" s="32">
        <v>7107.6365999999998</v>
      </c>
      <c r="K50" s="32">
        <v>18938.998800000001</v>
      </c>
      <c r="L50" s="32">
        <v>1500.518</v>
      </c>
      <c r="M50" s="32">
        <v>4200</v>
      </c>
      <c r="N50" s="32">
        <v>3876.098</v>
      </c>
      <c r="O50" s="32">
        <v>261.19740000000002</v>
      </c>
      <c r="P50" s="32">
        <v>8708.1308000000008</v>
      </c>
      <c r="Q50" s="32">
        <v>26948.857899999999</v>
      </c>
      <c r="R50" s="32">
        <v>167.965</v>
      </c>
      <c r="S50" s="32">
        <v>0</v>
      </c>
      <c r="T50" s="32">
        <v>5505.2168000000001</v>
      </c>
      <c r="U50" s="32">
        <v>21212.8249</v>
      </c>
      <c r="V50" s="32">
        <v>18499.7742</v>
      </c>
      <c r="W50" s="32">
        <v>6685.1610000000001</v>
      </c>
      <c r="X50" s="32">
        <v>2687.6006000000002</v>
      </c>
      <c r="Y50" s="32">
        <v>4628.2422999999999</v>
      </c>
      <c r="Z50" s="32">
        <v>198796.42189999999</v>
      </c>
      <c r="AA50" s="32">
        <v>105.20269999999999</v>
      </c>
      <c r="AB50" s="32">
        <v>835.42169999999999</v>
      </c>
      <c r="AC50" s="32">
        <v>3288.9472999999998</v>
      </c>
      <c r="AD50" s="32">
        <v>116.6266</v>
      </c>
      <c r="AE50" s="32">
        <v>2823.8177000000001</v>
      </c>
      <c r="AF50" s="32">
        <v>777.56050000000005</v>
      </c>
      <c r="AG50" s="32">
        <v>0</v>
      </c>
      <c r="AH50" s="32">
        <v>48950.359400000001</v>
      </c>
      <c r="AI50" s="32">
        <v>3936.4074999999998</v>
      </c>
      <c r="AJ50" s="32">
        <v>63219.178500000002</v>
      </c>
      <c r="AK50" s="32">
        <v>39913.897400000002</v>
      </c>
      <c r="AL50" s="32">
        <v>246367.30160000001</v>
      </c>
      <c r="AM50" s="32">
        <v>3123.7060000000001</v>
      </c>
      <c r="AN50" s="32">
        <v>52269.998</v>
      </c>
    </row>
    <row r="51" spans="2:40" ht="12" outlineLevel="1" x14ac:dyDescent="0.2">
      <c r="B51" s="31" t="s">
        <v>44</v>
      </c>
      <c r="C51" s="31" t="s">
        <v>41</v>
      </c>
      <c r="D51" s="31" t="s">
        <v>42</v>
      </c>
      <c r="E51" s="10" t="s">
        <v>52</v>
      </c>
      <c r="F51" s="32">
        <v>135256.9209</v>
      </c>
      <c r="G51" s="32">
        <v>4788.1954999999998</v>
      </c>
      <c r="H51" s="32">
        <v>8587.2723000000005</v>
      </c>
      <c r="I51" s="32">
        <v>17.716999999999999</v>
      </c>
      <c r="J51" s="32">
        <v>26731.7225</v>
      </c>
      <c r="K51" s="32">
        <v>19331.449499999999</v>
      </c>
      <c r="L51" s="32">
        <v>1354.6980000000001</v>
      </c>
      <c r="M51" s="32">
        <v>3920</v>
      </c>
      <c r="N51" s="32">
        <v>39221.0648</v>
      </c>
      <c r="O51" s="32">
        <v>192.61619999999999</v>
      </c>
      <c r="P51" s="32">
        <v>8666.2523000000001</v>
      </c>
      <c r="Q51" s="32">
        <v>26185.1535</v>
      </c>
      <c r="R51" s="32">
        <v>144.483</v>
      </c>
      <c r="S51" s="32">
        <v>957.55</v>
      </c>
      <c r="T51" s="32">
        <v>12238.2161</v>
      </c>
      <c r="U51" s="32">
        <v>20835.307199999999</v>
      </c>
      <c r="V51" s="32">
        <v>37516.667000000001</v>
      </c>
      <c r="W51" s="32">
        <v>5658.7444999999998</v>
      </c>
      <c r="X51" s="32">
        <v>2524.8557999999998</v>
      </c>
      <c r="Y51" s="32">
        <v>4715.4930999999997</v>
      </c>
      <c r="Z51" s="32">
        <v>195257.86919999999</v>
      </c>
      <c r="AA51" s="32">
        <v>2074.4348</v>
      </c>
      <c r="AB51" s="32">
        <v>1649.6546000000001</v>
      </c>
      <c r="AC51" s="32">
        <v>3479.0453000000002</v>
      </c>
      <c r="AD51" s="32">
        <v>82.842799999999997</v>
      </c>
      <c r="AE51" s="32">
        <v>1289.7349999999999</v>
      </c>
      <c r="AF51" s="32">
        <v>746.96249999999998</v>
      </c>
      <c r="AG51" s="32">
        <v>0</v>
      </c>
      <c r="AH51" s="32">
        <v>53876.627399999998</v>
      </c>
      <c r="AI51" s="32">
        <v>4847.2871999999998</v>
      </c>
      <c r="AJ51" s="32">
        <v>63694.606399999997</v>
      </c>
      <c r="AK51" s="32">
        <v>38293.3505</v>
      </c>
      <c r="AL51" s="32">
        <v>245814.3009</v>
      </c>
      <c r="AM51" s="32">
        <v>2427.2134000000001</v>
      </c>
      <c r="AN51" s="32">
        <v>53609.176399999997</v>
      </c>
    </row>
    <row r="52" spans="2:40" outlineLevel="1" x14ac:dyDescent="0.2">
      <c r="B52" s="1" t="s">
        <v>53</v>
      </c>
      <c r="C52" s="1"/>
      <c r="D52" s="1"/>
      <c r="E52" s="10"/>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c r="AN52" s="32"/>
    </row>
    <row r="53" spans="2:40" ht="12" outlineLevel="1" x14ac:dyDescent="0.2">
      <c r="B53" s="31" t="str">
        <f>CONCATENATE($E$3," ",$E$2-2)</f>
        <v>FY 2018</v>
      </c>
      <c r="C53" s="31" t="s">
        <v>38</v>
      </c>
      <c r="D53" s="31" t="str">
        <f>$E$3</f>
        <v>FY</v>
      </c>
      <c r="E53" s="10" t="s">
        <v>54</v>
      </c>
      <c r="F53" s="32">
        <v>193250.5661</v>
      </c>
      <c r="G53" s="32">
        <v>3940.7640000000001</v>
      </c>
      <c r="H53" s="32">
        <v>42648.910100000001</v>
      </c>
      <c r="I53" s="32">
        <v>1202.9993999999999</v>
      </c>
      <c r="J53" s="32">
        <v>10382.161</v>
      </c>
      <c r="K53" s="32">
        <v>47780.722800000003</v>
      </c>
      <c r="L53" s="32">
        <v>3400</v>
      </c>
      <c r="M53" s="32">
        <v>53350.562100000003</v>
      </c>
      <c r="N53" s="32" t="s">
        <v>138</v>
      </c>
      <c r="O53" s="32">
        <v>1236.6400000000001</v>
      </c>
      <c r="P53" s="32">
        <v>15257.457200000001</v>
      </c>
      <c r="Q53" s="32">
        <v>47448.197</v>
      </c>
      <c r="R53" s="32">
        <v>402.57749999999999</v>
      </c>
      <c r="S53" s="32">
        <v>928.29200000000003</v>
      </c>
      <c r="T53" s="32">
        <v>30045.793000000001</v>
      </c>
      <c r="U53" s="32">
        <v>44391.395900000003</v>
      </c>
      <c r="V53" s="32">
        <v>38624.988299999997</v>
      </c>
      <c r="W53" s="32">
        <v>34935.488400000002</v>
      </c>
      <c r="X53" s="32">
        <v>0</v>
      </c>
      <c r="Y53" s="32">
        <v>10534.724399999999</v>
      </c>
      <c r="Z53" s="32">
        <v>182416.55170000001</v>
      </c>
      <c r="AA53" s="32">
        <v>27419.47</v>
      </c>
      <c r="AB53" s="32">
        <v>0</v>
      </c>
      <c r="AC53" s="32">
        <v>0</v>
      </c>
      <c r="AD53" s="32">
        <v>12252.421</v>
      </c>
      <c r="AE53" s="32">
        <v>5845.2524000000003</v>
      </c>
      <c r="AF53" s="32">
        <v>25452.890200000002</v>
      </c>
      <c r="AG53" s="32">
        <v>14981.218199999999</v>
      </c>
      <c r="AH53" s="32">
        <v>57751.267899999999</v>
      </c>
      <c r="AI53" s="32">
        <v>12756.2654</v>
      </c>
      <c r="AJ53" s="32">
        <v>96359.195600000006</v>
      </c>
      <c r="AK53" s="32">
        <v>109912.2044</v>
      </c>
      <c r="AL53" s="32">
        <v>235882.3003</v>
      </c>
      <c r="AM53" s="32">
        <v>5308.1652000000004</v>
      </c>
      <c r="AN53" s="32">
        <v>72962.4424</v>
      </c>
    </row>
    <row r="54" spans="2:40" ht="12" outlineLevel="1" x14ac:dyDescent="0.2">
      <c r="B54" s="31" t="str">
        <f>CONCATENATE($E$3," ",$E$2-1)</f>
        <v>FY 2019</v>
      </c>
      <c r="C54" s="31" t="s">
        <v>38</v>
      </c>
      <c r="D54" s="31" t="str">
        <f>$E$3</f>
        <v>FY</v>
      </c>
      <c r="E54" s="10" t="s">
        <v>54</v>
      </c>
      <c r="F54" s="32">
        <v>272100.94089999999</v>
      </c>
      <c r="G54" s="32">
        <v>20626.6093</v>
      </c>
      <c r="H54" s="32">
        <v>39042.7477</v>
      </c>
      <c r="I54" s="32">
        <v>6127.9511000000002</v>
      </c>
      <c r="J54" s="32">
        <v>23906.2372</v>
      </c>
      <c r="K54" s="32">
        <v>68134.464900000006</v>
      </c>
      <c r="L54" s="32">
        <v>4776.4669999999996</v>
      </c>
      <c r="M54" s="32">
        <v>66035.114799999996</v>
      </c>
      <c r="N54" s="32">
        <v>6747.8649999999998</v>
      </c>
      <c r="O54" s="32">
        <v>131.6953</v>
      </c>
      <c r="P54" s="32">
        <v>16774.900600000001</v>
      </c>
      <c r="Q54" s="32">
        <v>35613.351300000002</v>
      </c>
      <c r="R54" s="32">
        <v>2265.7431000000001</v>
      </c>
      <c r="S54" s="32">
        <v>413.24700000000001</v>
      </c>
      <c r="T54" s="32">
        <v>34408.784899999999</v>
      </c>
      <c r="U54" s="32">
        <v>61687.307699999998</v>
      </c>
      <c r="V54" s="32">
        <v>36530.115100000003</v>
      </c>
      <c r="W54" s="32">
        <v>30686.518499999998</v>
      </c>
      <c r="X54" s="32">
        <v>3937.1444999999999</v>
      </c>
      <c r="Y54" s="32">
        <v>18598.2009</v>
      </c>
      <c r="Z54" s="32">
        <v>281302.07189999998</v>
      </c>
      <c r="AA54" s="32">
        <v>23366.6872</v>
      </c>
      <c r="AB54" s="32">
        <v>1294.0836999999999</v>
      </c>
      <c r="AC54" s="32">
        <v>6957.991</v>
      </c>
      <c r="AD54" s="32">
        <v>13208.088</v>
      </c>
      <c r="AE54" s="32">
        <v>9486.5702999999994</v>
      </c>
      <c r="AF54" s="32">
        <v>16629.3498</v>
      </c>
      <c r="AG54" s="32">
        <v>15407.736800000001</v>
      </c>
      <c r="AH54" s="32">
        <v>53400.770900000003</v>
      </c>
      <c r="AI54" s="32">
        <v>16837.027699999999</v>
      </c>
      <c r="AJ54" s="32">
        <v>85184.240600000005</v>
      </c>
      <c r="AK54" s="32">
        <v>114900.6289</v>
      </c>
      <c r="AL54" s="32">
        <v>258713.0128</v>
      </c>
      <c r="AM54" s="32">
        <v>5633.2533999999996</v>
      </c>
      <c r="AN54" s="32">
        <v>74581.283299999996</v>
      </c>
    </row>
    <row r="55" spans="2:40" ht="12" outlineLevel="1" x14ac:dyDescent="0.2">
      <c r="B55" s="31" t="str">
        <f>CONCATENATE($E$3," ",$E$2)</f>
        <v>FY 2020</v>
      </c>
      <c r="C55" s="31" t="s">
        <v>38</v>
      </c>
      <c r="D55" s="31" t="str">
        <f>$E$3</f>
        <v>FY</v>
      </c>
      <c r="E55" s="10" t="s">
        <v>54</v>
      </c>
      <c r="F55" s="32" t="s">
        <v>138</v>
      </c>
      <c r="G55" s="32" t="s">
        <v>138</v>
      </c>
      <c r="H55" s="32" t="s">
        <v>138</v>
      </c>
      <c r="I55" s="32" t="s">
        <v>138</v>
      </c>
      <c r="J55" s="32" t="s">
        <v>138</v>
      </c>
      <c r="K55" s="32" t="s">
        <v>138</v>
      </c>
      <c r="L55" s="32" t="s">
        <v>138</v>
      </c>
      <c r="M55" s="32" t="s">
        <v>138</v>
      </c>
      <c r="N55" s="32" t="s">
        <v>138</v>
      </c>
      <c r="O55" s="32" t="s">
        <v>138</v>
      </c>
      <c r="P55" s="32" t="s">
        <v>138</v>
      </c>
      <c r="Q55" s="32" t="s">
        <v>138</v>
      </c>
      <c r="R55" s="32" t="s">
        <v>138</v>
      </c>
      <c r="S55" s="32" t="s">
        <v>138</v>
      </c>
      <c r="T55" s="32" t="s">
        <v>138</v>
      </c>
      <c r="U55" s="32" t="s">
        <v>138</v>
      </c>
      <c r="V55" s="32" t="s">
        <v>138</v>
      </c>
      <c r="W55" s="32" t="s">
        <v>138</v>
      </c>
      <c r="X55" s="32" t="s">
        <v>138</v>
      </c>
      <c r="Y55" s="32" t="s">
        <v>138</v>
      </c>
      <c r="Z55" s="32" t="s">
        <v>138</v>
      </c>
      <c r="AA55" s="32" t="s">
        <v>138</v>
      </c>
      <c r="AB55" s="32" t="s">
        <v>138</v>
      </c>
      <c r="AC55" s="32" t="s">
        <v>138</v>
      </c>
      <c r="AD55" s="32" t="s">
        <v>138</v>
      </c>
      <c r="AE55" s="32" t="s">
        <v>138</v>
      </c>
      <c r="AF55" s="32" t="s">
        <v>138</v>
      </c>
      <c r="AG55" s="32">
        <v>0</v>
      </c>
      <c r="AH55" s="32">
        <v>64595.035900000003</v>
      </c>
      <c r="AI55" s="32">
        <v>17530.426200000002</v>
      </c>
      <c r="AJ55" s="32">
        <v>85084.152100000007</v>
      </c>
      <c r="AK55" s="32">
        <v>137093.21059999999</v>
      </c>
      <c r="AL55" s="32">
        <v>261844.80369999999</v>
      </c>
      <c r="AM55" s="32">
        <v>6101.62</v>
      </c>
      <c r="AN55" s="32">
        <v>71258.361499999999</v>
      </c>
    </row>
    <row r="56" spans="2:40" ht="12" outlineLevel="1" x14ac:dyDescent="0.2">
      <c r="B56" s="31" t="s">
        <v>40</v>
      </c>
      <c r="C56" s="31" t="s">
        <v>41</v>
      </c>
      <c r="D56" s="31" t="s">
        <v>42</v>
      </c>
      <c r="E56" s="10" t="s">
        <v>55</v>
      </c>
      <c r="F56" s="32">
        <v>274216.1422</v>
      </c>
      <c r="G56" s="32">
        <v>21518.928500000002</v>
      </c>
      <c r="H56" s="32">
        <v>37987.201999999997</v>
      </c>
      <c r="I56" s="32">
        <v>6067.6790000000001</v>
      </c>
      <c r="J56" s="32">
        <v>24860.572400000001</v>
      </c>
      <c r="K56" s="32">
        <v>72054.4571</v>
      </c>
      <c r="L56" s="32">
        <v>4368.6419999999998</v>
      </c>
      <c r="M56" s="32">
        <v>66849.130399999995</v>
      </c>
      <c r="N56" s="32">
        <v>6721.4675999999999</v>
      </c>
      <c r="O56" s="32">
        <v>130.3569</v>
      </c>
      <c r="P56" s="32">
        <v>13547.705599999999</v>
      </c>
      <c r="Q56" s="32">
        <v>35301.6132</v>
      </c>
      <c r="R56" s="32">
        <v>1568.0429999999999</v>
      </c>
      <c r="S56" s="32" t="s">
        <v>138</v>
      </c>
      <c r="T56" s="32">
        <v>38114.081400000003</v>
      </c>
      <c r="U56" s="32">
        <v>78010.583899999998</v>
      </c>
      <c r="V56" s="32">
        <v>36240.932699999998</v>
      </c>
      <c r="W56" s="32">
        <v>29128.819100000001</v>
      </c>
      <c r="X56" s="32">
        <v>3898.2269999999999</v>
      </c>
      <c r="Y56" s="32">
        <v>19700.1116</v>
      </c>
      <c r="Z56" s="32">
        <v>303291.06040000002</v>
      </c>
      <c r="AA56" s="32">
        <v>25089.2474</v>
      </c>
      <c r="AB56" s="32">
        <v>0</v>
      </c>
      <c r="AC56" s="32">
        <v>4282.7650000000003</v>
      </c>
      <c r="AD56" s="32">
        <v>8971.3124000000007</v>
      </c>
      <c r="AE56" s="32">
        <v>9089.7559999999994</v>
      </c>
      <c r="AF56" s="32">
        <v>21302.121999999999</v>
      </c>
      <c r="AG56" s="32">
        <v>16108.175800000001</v>
      </c>
      <c r="AH56" s="32">
        <v>53817.243399999999</v>
      </c>
      <c r="AI56" s="32">
        <v>16574.789199999999</v>
      </c>
      <c r="AJ56" s="32">
        <v>87392.222800000003</v>
      </c>
      <c r="AK56" s="32">
        <v>70875.973299999998</v>
      </c>
      <c r="AL56" s="32">
        <v>275449.6078</v>
      </c>
      <c r="AM56" s="32">
        <v>3931.2539999999999</v>
      </c>
      <c r="AN56" s="32">
        <v>81856.119200000001</v>
      </c>
    </row>
    <row r="57" spans="2:40" ht="12" outlineLevel="1" x14ac:dyDescent="0.2">
      <c r="B57" s="31" t="s">
        <v>43</v>
      </c>
      <c r="C57" s="31" t="s">
        <v>41</v>
      </c>
      <c r="D57" s="31" t="s">
        <v>42</v>
      </c>
      <c r="E57" s="10" t="s">
        <v>55</v>
      </c>
      <c r="F57" s="32">
        <v>267284.4583</v>
      </c>
      <c r="G57" s="32">
        <v>21977.376899999999</v>
      </c>
      <c r="H57" s="32">
        <v>42047.2379</v>
      </c>
      <c r="I57" s="32">
        <v>5297.8081000000002</v>
      </c>
      <c r="J57" s="32">
        <v>31086.211800000001</v>
      </c>
      <c r="K57" s="32">
        <v>85900.301600000006</v>
      </c>
      <c r="L57" s="32">
        <v>7077.6678000000002</v>
      </c>
      <c r="M57" s="32">
        <v>66472.508499999996</v>
      </c>
      <c r="N57" s="32">
        <v>7546.8220000000001</v>
      </c>
      <c r="O57" s="32">
        <v>561.83249999999998</v>
      </c>
      <c r="P57" s="32">
        <v>15611.587799999999</v>
      </c>
      <c r="Q57" s="32">
        <v>34897.212500000001</v>
      </c>
      <c r="R57" s="32">
        <v>1399.319</v>
      </c>
      <c r="S57" s="32">
        <v>435.54500000000002</v>
      </c>
      <c r="T57" s="32">
        <v>38429.0052</v>
      </c>
      <c r="U57" s="32">
        <v>69829.455100000006</v>
      </c>
      <c r="V57" s="32">
        <v>34503.754399999998</v>
      </c>
      <c r="W57" s="32">
        <v>23643.260399999999</v>
      </c>
      <c r="X57" s="32">
        <v>6823.4966000000004</v>
      </c>
      <c r="Y57" s="32">
        <v>19437.119299999998</v>
      </c>
      <c r="Z57" s="32">
        <v>328928.48200000002</v>
      </c>
      <c r="AA57" s="32">
        <v>25019.4656</v>
      </c>
      <c r="AB57" s="32">
        <v>1287.6088999999999</v>
      </c>
      <c r="AC57" s="32">
        <v>5611.3640999999998</v>
      </c>
      <c r="AD57" s="32">
        <v>9731.1962000000003</v>
      </c>
      <c r="AE57" s="32">
        <v>13879.4087</v>
      </c>
      <c r="AF57" s="32">
        <v>22217.628799999999</v>
      </c>
      <c r="AG57" s="32">
        <v>0</v>
      </c>
      <c r="AH57" s="32">
        <v>57433.171300000002</v>
      </c>
      <c r="AI57" s="32">
        <v>15517.9548</v>
      </c>
      <c r="AJ57" s="32">
        <v>90981.511599999998</v>
      </c>
      <c r="AK57" s="32">
        <v>73175.478499999997</v>
      </c>
      <c r="AL57" s="32">
        <v>288662.83909999998</v>
      </c>
      <c r="AM57" s="32">
        <v>5645.7321000000002</v>
      </c>
      <c r="AN57" s="32">
        <v>75822.206200000001</v>
      </c>
    </row>
    <row r="58" spans="2:40" ht="12" outlineLevel="1" x14ac:dyDescent="0.2">
      <c r="B58" s="31" t="s">
        <v>44</v>
      </c>
      <c r="C58" s="31" t="s">
        <v>41</v>
      </c>
      <c r="D58" s="31" t="s">
        <v>42</v>
      </c>
      <c r="E58" s="10" t="s">
        <v>55</v>
      </c>
      <c r="F58" s="32">
        <v>260108.82449999999</v>
      </c>
      <c r="G58" s="32">
        <v>23698.323799999998</v>
      </c>
      <c r="H58" s="32">
        <v>40377.546600000001</v>
      </c>
      <c r="I58" s="32">
        <v>5059.7610000000004</v>
      </c>
      <c r="J58" s="32">
        <v>47753.9853</v>
      </c>
      <c r="K58" s="32">
        <v>100208.4354</v>
      </c>
      <c r="L58" s="32">
        <v>12101.3424</v>
      </c>
      <c r="M58" s="32">
        <v>68421.248200000002</v>
      </c>
      <c r="N58" s="32">
        <v>42550.776299999998</v>
      </c>
      <c r="O58" s="32">
        <v>486.43220000000002</v>
      </c>
      <c r="P58" s="32">
        <v>12300.9395</v>
      </c>
      <c r="Q58" s="32">
        <v>34815.669900000001</v>
      </c>
      <c r="R58" s="32">
        <v>1419.5840000000001</v>
      </c>
      <c r="S58" s="32">
        <v>2763.5439999999999</v>
      </c>
      <c r="T58" s="32">
        <v>26579.395700000001</v>
      </c>
      <c r="U58" s="32">
        <v>61170.133900000001</v>
      </c>
      <c r="V58" s="32">
        <v>51586.684300000001</v>
      </c>
      <c r="W58" s="32">
        <v>21940.061900000001</v>
      </c>
      <c r="X58" s="32">
        <v>6789.0371999999998</v>
      </c>
      <c r="Y58" s="32">
        <v>19804.147000000001</v>
      </c>
      <c r="Z58" s="32">
        <v>307579.24829999998</v>
      </c>
      <c r="AA58" s="32">
        <v>25192.664700000001</v>
      </c>
      <c r="AB58" s="32">
        <v>2308.2739999999999</v>
      </c>
      <c r="AC58" s="32">
        <v>5957.78</v>
      </c>
      <c r="AD58" s="32">
        <v>15210.383</v>
      </c>
      <c r="AE58" s="32">
        <v>11851.402</v>
      </c>
      <c r="AF58" s="32">
        <v>23076.918799999999</v>
      </c>
      <c r="AG58" s="32">
        <v>0</v>
      </c>
      <c r="AH58" s="32">
        <v>63475.3557</v>
      </c>
      <c r="AI58" s="32">
        <v>17034.679199999999</v>
      </c>
      <c r="AJ58" s="32">
        <v>89542.618000000002</v>
      </c>
      <c r="AK58" s="32">
        <v>70204.475999999995</v>
      </c>
      <c r="AL58" s="32">
        <v>289582.6508</v>
      </c>
      <c r="AM58" s="32">
        <v>4811.6019999999999</v>
      </c>
      <c r="AN58" s="32">
        <v>73213.844599999997</v>
      </c>
    </row>
    <row r="59" spans="2:40" outlineLevel="1" x14ac:dyDescent="0.2">
      <c r="B59" s="1" t="s">
        <v>56</v>
      </c>
      <c r="C59" s="1"/>
      <c r="D59" s="1"/>
      <c r="F59" s="32"/>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row>
    <row r="60" spans="2:40" ht="12" outlineLevel="1" x14ac:dyDescent="0.2">
      <c r="B60" s="31" t="str">
        <f>CONCATENATE($E$3," ",$E$2-2)</f>
        <v>FY 2018</v>
      </c>
      <c r="C60" s="31" t="s">
        <v>38</v>
      </c>
      <c r="D60" s="31" t="str">
        <f>$E$3</f>
        <v>FY</v>
      </c>
      <c r="E60" s="10" t="s">
        <v>57</v>
      </c>
      <c r="F60" s="32">
        <v>169778.6716</v>
      </c>
      <c r="G60" s="32">
        <v>-18231.315999999999</v>
      </c>
      <c r="H60" s="32">
        <v>40796.861799999999</v>
      </c>
      <c r="I60" s="32">
        <v>-7273.6786000000002</v>
      </c>
      <c r="J60" s="32">
        <v>7615.058</v>
      </c>
      <c r="K60" s="32">
        <v>27512.9738</v>
      </c>
      <c r="L60" s="32">
        <v>-8810.1219000000001</v>
      </c>
      <c r="M60" s="32">
        <v>-14436.2696</v>
      </c>
      <c r="N60" s="32" t="s">
        <v>138</v>
      </c>
      <c r="O60" s="32">
        <v>-7642.1480000000001</v>
      </c>
      <c r="P60" s="32">
        <v>14152.308300000001</v>
      </c>
      <c r="Q60" s="32">
        <v>-1053.2860000000001</v>
      </c>
      <c r="R60" s="32">
        <v>-56446.708500000001</v>
      </c>
      <c r="S60" s="32">
        <v>-19287.893599999999</v>
      </c>
      <c r="T60" s="32">
        <v>2728.5261999999998</v>
      </c>
      <c r="U60" s="32">
        <v>38715.231899999999</v>
      </c>
      <c r="V60" s="32">
        <v>10592.963299999999</v>
      </c>
      <c r="W60" s="32">
        <v>26691.116999999998</v>
      </c>
      <c r="X60" s="32">
        <v>-25588.4136</v>
      </c>
      <c r="Y60" s="32">
        <v>-4723.4845999999998</v>
      </c>
      <c r="Z60" s="32">
        <v>33420.9637</v>
      </c>
      <c r="AA60" s="32">
        <v>12109.027</v>
      </c>
      <c r="AB60" s="32">
        <v>-7609.6817000000001</v>
      </c>
      <c r="AC60" s="32">
        <v>-25470.812999999998</v>
      </c>
      <c r="AD60" s="32">
        <v>534.02200000000005</v>
      </c>
      <c r="AE60" s="32">
        <v>-11016.429599999999</v>
      </c>
      <c r="AF60" s="32">
        <v>17098.555199999999</v>
      </c>
      <c r="AG60" s="32">
        <v>-3522.4340000000002</v>
      </c>
      <c r="AH60" s="32">
        <v>16203.9653</v>
      </c>
      <c r="AI60" s="32">
        <v>4417.5418</v>
      </c>
      <c r="AJ60" s="32">
        <v>-349771.49570000003</v>
      </c>
      <c r="AK60" s="32">
        <v>-22451.8524</v>
      </c>
      <c r="AL60" s="32">
        <v>221740.1047</v>
      </c>
      <c r="AM60" s="32">
        <v>-2043.2184</v>
      </c>
      <c r="AN60" s="32">
        <v>49010.9594</v>
      </c>
    </row>
    <row r="61" spans="2:40" ht="12" outlineLevel="1" x14ac:dyDescent="0.2">
      <c r="B61" s="31" t="str">
        <f>CONCATENATE($E$3," ",$E$2-1)</f>
        <v>FY 2019</v>
      </c>
      <c r="C61" s="31" t="s">
        <v>38</v>
      </c>
      <c r="D61" s="31" t="str">
        <f>$E$3</f>
        <v>FY</v>
      </c>
      <c r="E61" s="10" t="s">
        <v>57</v>
      </c>
      <c r="F61" s="32">
        <v>243282.6305</v>
      </c>
      <c r="G61" s="32">
        <v>11538.1384</v>
      </c>
      <c r="H61" s="32">
        <v>30470.5524</v>
      </c>
      <c r="I61" s="32">
        <v>-4705.3009000000002</v>
      </c>
      <c r="J61" s="32">
        <v>9481.2471999999998</v>
      </c>
      <c r="K61" s="32">
        <v>56657.9879</v>
      </c>
      <c r="L61" s="32">
        <v>-24373.661599999999</v>
      </c>
      <c r="M61" s="32">
        <v>-23243.141</v>
      </c>
      <c r="N61" s="32">
        <v>-8473.3559999999998</v>
      </c>
      <c r="O61" s="32">
        <v>-16758.896000000001</v>
      </c>
      <c r="P61" s="32">
        <v>16148.140600000001</v>
      </c>
      <c r="Q61" s="32">
        <v>-17084.917099999999</v>
      </c>
      <c r="R61" s="32">
        <v>-63398.796499999997</v>
      </c>
      <c r="S61" s="32">
        <v>-18364.0615</v>
      </c>
      <c r="T61" s="32">
        <v>20129.695400000001</v>
      </c>
      <c r="U61" s="32">
        <v>51876.783300000003</v>
      </c>
      <c r="V61" s="32">
        <v>-9868.5979000000007</v>
      </c>
      <c r="W61" s="32">
        <v>25819.3904</v>
      </c>
      <c r="X61" s="32">
        <v>-9353.5776999999998</v>
      </c>
      <c r="Y61" s="32">
        <v>6048.4674000000005</v>
      </c>
      <c r="Z61" s="32">
        <v>114084.5787</v>
      </c>
      <c r="AA61" s="32">
        <v>17396.372200000002</v>
      </c>
      <c r="AB61" s="32">
        <v>-4291.1669000000002</v>
      </c>
      <c r="AC61" s="32">
        <v>-7462.2879999999996</v>
      </c>
      <c r="AD61" s="32">
        <v>6482.2150000000001</v>
      </c>
      <c r="AE61" s="32">
        <v>-15158.414699999999</v>
      </c>
      <c r="AF61" s="32">
        <v>12497.025799999999</v>
      </c>
      <c r="AG61" s="32">
        <v>-1436.0216</v>
      </c>
      <c r="AH61" s="32">
        <v>12382.2325</v>
      </c>
      <c r="AI61" s="32">
        <v>4986.8334999999997</v>
      </c>
      <c r="AJ61" s="32">
        <v>-389271.33309999999</v>
      </c>
      <c r="AK61" s="32">
        <v>-49315.029399999999</v>
      </c>
      <c r="AL61" s="32">
        <v>245244.21489999999</v>
      </c>
      <c r="AM61" s="32">
        <v>-2264.8038000000001</v>
      </c>
      <c r="AN61" s="32">
        <v>50426.558299999997</v>
      </c>
    </row>
    <row r="62" spans="2:40" ht="12" outlineLevel="1" x14ac:dyDescent="0.2">
      <c r="B62" s="31" t="str">
        <f>CONCATENATE($E$3," ",$E$2)</f>
        <v>FY 2020</v>
      </c>
      <c r="C62" s="31" t="s">
        <v>38</v>
      </c>
      <c r="D62" s="31" t="str">
        <f>$E$3</f>
        <v>FY</v>
      </c>
      <c r="E62" s="10" t="s">
        <v>57</v>
      </c>
      <c r="F62" s="32" t="s">
        <v>138</v>
      </c>
      <c r="G62" s="32" t="s">
        <v>138</v>
      </c>
      <c r="H62" s="32" t="s">
        <v>138</v>
      </c>
      <c r="I62" s="32" t="s">
        <v>138</v>
      </c>
      <c r="J62" s="32" t="s">
        <v>138</v>
      </c>
      <c r="K62" s="32" t="s">
        <v>138</v>
      </c>
      <c r="L62" s="32" t="s">
        <v>138</v>
      </c>
      <c r="M62" s="32" t="s">
        <v>138</v>
      </c>
      <c r="N62" s="32" t="s">
        <v>138</v>
      </c>
      <c r="O62" s="32" t="s">
        <v>138</v>
      </c>
      <c r="P62" s="32" t="s">
        <v>138</v>
      </c>
      <c r="Q62" s="32" t="s">
        <v>138</v>
      </c>
      <c r="R62" s="32" t="s">
        <v>138</v>
      </c>
      <c r="S62" s="32" t="s">
        <v>138</v>
      </c>
      <c r="T62" s="32" t="s">
        <v>138</v>
      </c>
      <c r="U62" s="32" t="s">
        <v>138</v>
      </c>
      <c r="V62" s="32" t="s">
        <v>138</v>
      </c>
      <c r="W62" s="32" t="s">
        <v>138</v>
      </c>
      <c r="X62" s="32" t="s">
        <v>138</v>
      </c>
      <c r="Y62" s="32" t="s">
        <v>138</v>
      </c>
      <c r="Z62" s="32" t="s">
        <v>138</v>
      </c>
      <c r="AA62" s="32" t="s">
        <v>138</v>
      </c>
      <c r="AB62" s="32" t="s">
        <v>138</v>
      </c>
      <c r="AC62" s="32" t="s">
        <v>138</v>
      </c>
      <c r="AD62" s="32" t="s">
        <v>138</v>
      </c>
      <c r="AE62" s="32" t="s">
        <v>138</v>
      </c>
      <c r="AF62" s="32" t="s">
        <v>138</v>
      </c>
      <c r="AG62" s="32">
        <v>-18213.411800000002</v>
      </c>
      <c r="AH62" s="32">
        <v>17153.4941</v>
      </c>
      <c r="AI62" s="32">
        <v>719.745</v>
      </c>
      <c r="AJ62" s="32">
        <v>-394900.33909999998</v>
      </c>
      <c r="AK62" s="32">
        <v>10083.0429</v>
      </c>
      <c r="AL62" s="32">
        <v>229915.70910000001</v>
      </c>
      <c r="AM62" s="32">
        <v>-4717.3833000000004</v>
      </c>
      <c r="AN62" s="32">
        <v>8735.4933000000001</v>
      </c>
    </row>
    <row r="63" spans="2:40" ht="12" outlineLevel="1" x14ac:dyDescent="0.2">
      <c r="B63" s="31" t="s">
        <v>40</v>
      </c>
      <c r="C63" s="31" t="s">
        <v>41</v>
      </c>
      <c r="D63" s="31" t="s">
        <v>42</v>
      </c>
      <c r="E63" s="10" t="s">
        <v>58</v>
      </c>
      <c r="F63" s="32">
        <v>254047.09890000001</v>
      </c>
      <c r="G63" s="32">
        <v>17389.365000000002</v>
      </c>
      <c r="H63" s="32">
        <v>33779.277499999997</v>
      </c>
      <c r="I63" s="32">
        <v>-7627.0649999999996</v>
      </c>
      <c r="J63" s="32">
        <v>17394.1721</v>
      </c>
      <c r="K63" s="32">
        <v>65887.7601</v>
      </c>
      <c r="L63" s="32">
        <v>-17070.4575</v>
      </c>
      <c r="M63" s="32">
        <v>-20092.507099999999</v>
      </c>
      <c r="N63" s="32">
        <v>-9168.6103999999996</v>
      </c>
      <c r="O63" s="32">
        <v>-19842.929</v>
      </c>
      <c r="P63" s="32">
        <v>10085.9316</v>
      </c>
      <c r="Q63" s="32">
        <v>-13361.945</v>
      </c>
      <c r="R63" s="32">
        <v>-46820.519699999997</v>
      </c>
      <c r="S63" s="32" t="s">
        <v>138</v>
      </c>
      <c r="T63" s="32">
        <v>23875.8174</v>
      </c>
      <c r="U63" s="32">
        <v>55730.816899999998</v>
      </c>
      <c r="V63" s="32">
        <v>-2725.1541000000002</v>
      </c>
      <c r="W63" s="32">
        <v>23736.598000000002</v>
      </c>
      <c r="X63" s="32">
        <v>-5975.8719000000001</v>
      </c>
      <c r="Y63" s="32">
        <v>8010.6351000000004</v>
      </c>
      <c r="Z63" s="32">
        <v>162722.91200000001</v>
      </c>
      <c r="AA63" s="32">
        <v>15665.1479</v>
      </c>
      <c r="AB63" s="32">
        <v>-2396.7602000000002</v>
      </c>
      <c r="AC63" s="32">
        <v>-40083.391000000003</v>
      </c>
      <c r="AD63" s="32">
        <v>5528.6373999999996</v>
      </c>
      <c r="AE63" s="32">
        <v>-12963.079</v>
      </c>
      <c r="AF63" s="32">
        <v>13870.888000000001</v>
      </c>
      <c r="AG63" s="32">
        <v>-1617.83</v>
      </c>
      <c r="AH63" s="32">
        <v>18837.158500000001</v>
      </c>
      <c r="AI63" s="32">
        <v>2275.7905999999998</v>
      </c>
      <c r="AJ63" s="32">
        <v>-394005.97889999999</v>
      </c>
      <c r="AK63" s="32">
        <v>-77641.407099999997</v>
      </c>
      <c r="AL63" s="32">
        <v>253094.76060000001</v>
      </c>
      <c r="AM63" s="32">
        <v>-4092.6257000000001</v>
      </c>
      <c r="AN63" s="32">
        <v>60319.389600000002</v>
      </c>
    </row>
    <row r="64" spans="2:40" ht="12" outlineLevel="1" x14ac:dyDescent="0.2">
      <c r="B64" s="31" t="s">
        <v>43</v>
      </c>
      <c r="C64" s="31" t="s">
        <v>41</v>
      </c>
      <c r="D64" s="31" t="s">
        <v>42</v>
      </c>
      <c r="E64" s="10" t="s">
        <v>58</v>
      </c>
      <c r="F64" s="32">
        <v>236158.27600000001</v>
      </c>
      <c r="G64" s="32">
        <v>19334.980899999999</v>
      </c>
      <c r="H64" s="32">
        <v>34570.581899999997</v>
      </c>
      <c r="I64" s="32">
        <v>-12434.0389</v>
      </c>
      <c r="J64" s="32">
        <v>25401.695500000002</v>
      </c>
      <c r="K64" s="32">
        <v>63419.5726</v>
      </c>
      <c r="L64" s="32">
        <v>-12743.199699999999</v>
      </c>
      <c r="M64" s="32">
        <v>-21010.216</v>
      </c>
      <c r="N64" s="32">
        <v>-10678.959000000001</v>
      </c>
      <c r="O64" s="32">
        <v>-16555.1315</v>
      </c>
      <c r="P64" s="32">
        <v>-3434.9841999999999</v>
      </c>
      <c r="Q64" s="32">
        <v>-23009.680899999999</v>
      </c>
      <c r="R64" s="32">
        <v>-27318.200099999998</v>
      </c>
      <c r="S64" s="32">
        <v>-18898.888999999999</v>
      </c>
      <c r="T64" s="32">
        <v>21364.8904</v>
      </c>
      <c r="U64" s="32">
        <v>46622.949099999998</v>
      </c>
      <c r="V64" s="32">
        <v>-5388.4741000000004</v>
      </c>
      <c r="W64" s="32">
        <v>18727.173299999999</v>
      </c>
      <c r="X64" s="32">
        <v>-9539.39</v>
      </c>
      <c r="Y64" s="32">
        <v>9117.8672000000006</v>
      </c>
      <c r="Z64" s="32">
        <v>162255.73790000001</v>
      </c>
      <c r="AA64" s="32">
        <v>16913.386600000002</v>
      </c>
      <c r="AB64" s="32">
        <v>-1350.8938000000001</v>
      </c>
      <c r="AC64" s="32">
        <v>-34908.701200000003</v>
      </c>
      <c r="AD64" s="32">
        <v>8458.1111999999994</v>
      </c>
      <c r="AE64" s="32">
        <v>-8437.1473000000005</v>
      </c>
      <c r="AF64" s="32">
        <v>18347.0268</v>
      </c>
      <c r="AG64" s="32">
        <v>-18021.423999999999</v>
      </c>
      <c r="AH64" s="32">
        <v>28786.213199999998</v>
      </c>
      <c r="AI64" s="32">
        <v>1922.0177000000001</v>
      </c>
      <c r="AJ64" s="32">
        <v>-425648.45380000002</v>
      </c>
      <c r="AK64" s="32">
        <v>-66900.126900000003</v>
      </c>
      <c r="AL64" s="32">
        <v>256199.63949999999</v>
      </c>
      <c r="AM64" s="32">
        <v>-2261.9095000000002</v>
      </c>
      <c r="AN64" s="32">
        <v>8146.3891000000003</v>
      </c>
    </row>
    <row r="65" spans="2:40" ht="12" outlineLevel="1" x14ac:dyDescent="0.2">
      <c r="B65" s="31" t="s">
        <v>44</v>
      </c>
      <c r="C65" s="31" t="s">
        <v>41</v>
      </c>
      <c r="D65" s="31" t="s">
        <v>42</v>
      </c>
      <c r="E65" s="10" t="s">
        <v>58</v>
      </c>
      <c r="F65" s="32">
        <v>210388.55040000001</v>
      </c>
      <c r="G65" s="32">
        <v>21284.130499999999</v>
      </c>
      <c r="H65" s="32">
        <v>34418.5314</v>
      </c>
      <c r="I65" s="32">
        <v>-5345.7120000000004</v>
      </c>
      <c r="J65" s="32">
        <v>26477.8642</v>
      </c>
      <c r="K65" s="32">
        <v>63955.191400000003</v>
      </c>
      <c r="L65" s="32">
        <v>-12182.8439</v>
      </c>
      <c r="M65" s="32">
        <v>-28772.685399999998</v>
      </c>
      <c r="N65" s="32">
        <v>925.03830000000005</v>
      </c>
      <c r="O65" s="32">
        <v>-20212.361799999999</v>
      </c>
      <c r="P65" s="32">
        <v>1592.3844999999999</v>
      </c>
      <c r="Q65" s="32">
        <v>-40338.624000000003</v>
      </c>
      <c r="R65" s="32">
        <v>-21670.842000000001</v>
      </c>
      <c r="S65" s="32">
        <v>-13409.863300000001</v>
      </c>
      <c r="T65" s="32">
        <v>2633.0839000000001</v>
      </c>
      <c r="U65" s="32">
        <v>46332.418899999997</v>
      </c>
      <c r="V65" s="32">
        <v>12294.2256</v>
      </c>
      <c r="W65" s="32">
        <v>8196.1723999999995</v>
      </c>
      <c r="X65" s="32">
        <v>-13194.091399999999</v>
      </c>
      <c r="Y65" s="32">
        <v>8410.8214000000007</v>
      </c>
      <c r="Z65" s="32">
        <v>73512.431599999996</v>
      </c>
      <c r="AA65" s="32">
        <v>15727.3917</v>
      </c>
      <c r="AB65" s="32">
        <v>-24157.3963</v>
      </c>
      <c r="AC65" s="32">
        <v>-42867.605000000003</v>
      </c>
      <c r="AD65" s="32">
        <v>8180.3469999999998</v>
      </c>
      <c r="AE65" s="32">
        <v>-13143.606</v>
      </c>
      <c r="AF65" s="32">
        <v>21128.380799999999</v>
      </c>
      <c r="AG65" s="32">
        <v>-17163.813699999999</v>
      </c>
      <c r="AH65" s="32">
        <v>27054.230899999999</v>
      </c>
      <c r="AI65" s="32">
        <v>-1332.4312</v>
      </c>
      <c r="AJ65" s="32">
        <v>-370020.13650000002</v>
      </c>
      <c r="AK65" s="32">
        <v>-43952.256800000003</v>
      </c>
      <c r="AL65" s="32">
        <v>252037.87169999999</v>
      </c>
      <c r="AM65" s="32">
        <v>-5781.3491999999997</v>
      </c>
      <c r="AN65" s="32">
        <v>10281.8212</v>
      </c>
    </row>
    <row r="66" spans="2:40" outlineLevel="1" x14ac:dyDescent="0.2">
      <c r="B66" s="1" t="s">
        <v>59</v>
      </c>
      <c r="C66" s="1"/>
      <c r="D66" s="1"/>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2"/>
    </row>
    <row r="67" spans="2:40" ht="12" outlineLevel="1" x14ac:dyDescent="0.2">
      <c r="B67" s="31" t="str">
        <f>CONCATENATE($E$3," ",$E$2-2)</f>
        <v>FY 2018</v>
      </c>
      <c r="C67" s="31" t="s">
        <v>38</v>
      </c>
      <c r="D67" s="31" t="str">
        <f>$E$3</f>
        <v>FY</v>
      </c>
      <c r="E67" s="10" t="s">
        <v>60</v>
      </c>
      <c r="F67" s="32">
        <v>186316.234</v>
      </c>
      <c r="G67" s="32">
        <v>5653.0929999999998</v>
      </c>
      <c r="H67" s="32">
        <v>51242.229800000001</v>
      </c>
      <c r="I67" s="32">
        <v>56626.161</v>
      </c>
      <c r="J67" s="32">
        <v>44714.337</v>
      </c>
      <c r="K67" s="32">
        <v>91043.123999999996</v>
      </c>
      <c r="L67" s="32">
        <v>51533.644999999997</v>
      </c>
      <c r="M67" s="32">
        <v>92141.6011</v>
      </c>
      <c r="N67" s="32" t="s">
        <v>138</v>
      </c>
      <c r="O67" s="32">
        <v>46826.223700000002</v>
      </c>
      <c r="P67" s="32">
        <v>8727.6569999999992</v>
      </c>
      <c r="Q67" s="32">
        <v>234393.035</v>
      </c>
      <c r="R67" s="32">
        <v>131403.85200000001</v>
      </c>
      <c r="S67" s="32">
        <v>14832.741099999999</v>
      </c>
      <c r="T67" s="32">
        <v>42049.580999999998</v>
      </c>
      <c r="U67" s="32">
        <v>76304.066000000006</v>
      </c>
      <c r="V67" s="32">
        <v>172996.57889999999</v>
      </c>
      <c r="W67" s="32">
        <v>31323.219099999998</v>
      </c>
      <c r="X67" s="32">
        <v>29599.152999999998</v>
      </c>
      <c r="Y67" s="32">
        <v>9084.7857000000004</v>
      </c>
      <c r="Z67" s="32">
        <v>460146.86700000003</v>
      </c>
      <c r="AA67" s="32">
        <v>31685.937699999999</v>
      </c>
      <c r="AB67" s="32">
        <v>0</v>
      </c>
      <c r="AC67" s="32">
        <v>99635.442999999999</v>
      </c>
      <c r="AD67" s="32">
        <v>9873.7160000000003</v>
      </c>
      <c r="AE67" s="32">
        <v>56289.417999999998</v>
      </c>
      <c r="AF67" s="32">
        <v>33405.771000000001</v>
      </c>
      <c r="AG67" s="32">
        <v>163671.08559999999</v>
      </c>
      <c r="AH67" s="32">
        <v>395436.66320000001</v>
      </c>
      <c r="AI67" s="32">
        <v>55339.753299999997</v>
      </c>
      <c r="AJ67" s="32">
        <v>773900.92350000003</v>
      </c>
      <c r="AK67" s="32">
        <v>525254.43409999995</v>
      </c>
      <c r="AL67" s="32">
        <v>278881.90629999997</v>
      </c>
      <c r="AM67" s="32">
        <v>86308.333400000003</v>
      </c>
      <c r="AN67" s="32">
        <v>135100.67860000001</v>
      </c>
    </row>
    <row r="68" spans="2:40" ht="12" outlineLevel="1" x14ac:dyDescent="0.2">
      <c r="B68" s="31" t="str">
        <f>CONCATENATE($E$3," ",$E$2-1)</f>
        <v>FY 2019</v>
      </c>
      <c r="C68" s="31" t="s">
        <v>38</v>
      </c>
      <c r="D68" s="31" t="str">
        <f>$E$3</f>
        <v>FY</v>
      </c>
      <c r="E68" s="10" t="s">
        <v>60</v>
      </c>
      <c r="F68" s="32">
        <v>252587.27299999999</v>
      </c>
      <c r="G68" s="32">
        <v>12311.250599999999</v>
      </c>
      <c r="H68" s="32">
        <v>60361.664900000003</v>
      </c>
      <c r="I68" s="32">
        <v>60087.400999999998</v>
      </c>
      <c r="J68" s="32">
        <v>47845.053599999999</v>
      </c>
      <c r="K68" s="32">
        <v>127165.19899999999</v>
      </c>
      <c r="L68" s="32">
        <v>73108.725999999995</v>
      </c>
      <c r="M68" s="32">
        <v>115684.8005</v>
      </c>
      <c r="N68" s="32">
        <v>18550.238000000001</v>
      </c>
      <c r="O68" s="32">
        <v>48399.859499999999</v>
      </c>
      <c r="P68" s="32">
        <v>12863.659</v>
      </c>
      <c r="Q68" s="32">
        <v>271702.91100000002</v>
      </c>
      <c r="R68" s="32">
        <v>136009.90100000001</v>
      </c>
      <c r="S68" s="32">
        <v>16229.9485</v>
      </c>
      <c r="T68" s="32">
        <v>54585.275999999998</v>
      </c>
      <c r="U68" s="32">
        <v>81794.149000000005</v>
      </c>
      <c r="V68" s="32">
        <v>189844.2574</v>
      </c>
      <c r="W68" s="32">
        <v>25776.888900000002</v>
      </c>
      <c r="X68" s="32">
        <v>32654.539000000001</v>
      </c>
      <c r="Y68" s="32">
        <v>11161.203799999999</v>
      </c>
      <c r="Z68" s="32">
        <v>565042.60100000002</v>
      </c>
      <c r="AA68" s="32">
        <v>34815</v>
      </c>
      <c r="AB68" s="32">
        <v>0</v>
      </c>
      <c r="AC68" s="32">
        <v>117058.914</v>
      </c>
      <c r="AD68" s="32">
        <v>8835.741</v>
      </c>
      <c r="AE68" s="32">
        <v>65105.754999999997</v>
      </c>
      <c r="AF68" s="32">
        <v>40189.163999999997</v>
      </c>
      <c r="AG68" s="32">
        <v>174564.2236</v>
      </c>
      <c r="AH68" s="32">
        <v>412867.2709</v>
      </c>
      <c r="AI68" s="32">
        <v>60725.067199999998</v>
      </c>
      <c r="AJ68" s="32">
        <v>804432.91949999996</v>
      </c>
      <c r="AK68" s="32">
        <v>519936.39049999998</v>
      </c>
      <c r="AL68" s="32">
        <v>327321.05949999997</v>
      </c>
      <c r="AM68" s="32">
        <v>89460.046000000002</v>
      </c>
      <c r="AN68" s="32">
        <v>169275.91699999999</v>
      </c>
    </row>
    <row r="69" spans="2:40" ht="12" outlineLevel="1" x14ac:dyDescent="0.2">
      <c r="B69" s="31" t="str">
        <f>CONCATENATE($E$3," ",$E$2)</f>
        <v>FY 2020</v>
      </c>
      <c r="C69" s="31" t="s">
        <v>38</v>
      </c>
      <c r="D69" s="31" t="str">
        <f>$E$3</f>
        <v>FY</v>
      </c>
      <c r="E69" s="10" t="s">
        <v>60</v>
      </c>
      <c r="F69" s="32" t="s">
        <v>138</v>
      </c>
      <c r="G69" s="32" t="s">
        <v>138</v>
      </c>
      <c r="H69" s="32" t="s">
        <v>138</v>
      </c>
      <c r="I69" s="32">
        <v>106603.708</v>
      </c>
      <c r="J69" s="32" t="s">
        <v>138</v>
      </c>
      <c r="K69" s="32">
        <v>120056</v>
      </c>
      <c r="L69" s="32" t="s">
        <v>138</v>
      </c>
      <c r="M69" s="32" t="s">
        <v>138</v>
      </c>
      <c r="N69" s="32" t="s">
        <v>138</v>
      </c>
      <c r="O69" s="32">
        <v>67519</v>
      </c>
      <c r="P69" s="32">
        <v>68054.457999999999</v>
      </c>
      <c r="Q69" s="32" t="s">
        <v>138</v>
      </c>
      <c r="R69" s="32" t="s">
        <v>138</v>
      </c>
      <c r="S69" s="32" t="s">
        <v>138</v>
      </c>
      <c r="T69" s="32" t="s">
        <v>138</v>
      </c>
      <c r="U69" s="32" t="s">
        <v>138</v>
      </c>
      <c r="V69" s="32" t="s">
        <v>138</v>
      </c>
      <c r="W69" s="32" t="s">
        <v>138</v>
      </c>
      <c r="X69" s="32" t="s">
        <v>138</v>
      </c>
      <c r="Y69" s="32" t="s">
        <v>138</v>
      </c>
      <c r="Z69" s="32">
        <v>632498</v>
      </c>
      <c r="AA69" s="32" t="s">
        <v>138</v>
      </c>
      <c r="AB69" s="32" t="s">
        <v>138</v>
      </c>
      <c r="AC69" s="32" t="s">
        <v>138</v>
      </c>
      <c r="AD69" s="32" t="s">
        <v>138</v>
      </c>
      <c r="AE69" s="32" t="s">
        <v>138</v>
      </c>
      <c r="AF69" s="32" t="s">
        <v>138</v>
      </c>
      <c r="AG69" s="32">
        <v>207722.05869999999</v>
      </c>
      <c r="AH69" s="32">
        <v>469539.02059999999</v>
      </c>
      <c r="AI69" s="32">
        <v>67437.036600000007</v>
      </c>
      <c r="AJ69" s="32">
        <v>896041.48809999996</v>
      </c>
      <c r="AK69" s="32">
        <v>570284.3591</v>
      </c>
      <c r="AL69" s="32">
        <v>376192.86489999999</v>
      </c>
      <c r="AM69" s="32">
        <v>98498.126600000003</v>
      </c>
      <c r="AN69" s="32">
        <v>216958.76240000001</v>
      </c>
    </row>
    <row r="70" spans="2:40" ht="12" outlineLevel="1" x14ac:dyDescent="0.2">
      <c r="B70" s="31" t="s">
        <v>40</v>
      </c>
      <c r="C70" s="31" t="s">
        <v>41</v>
      </c>
      <c r="D70" s="31" t="s">
        <v>42</v>
      </c>
      <c r="E70" s="10" t="s">
        <v>60</v>
      </c>
      <c r="F70" s="32">
        <v>240082.40900000001</v>
      </c>
      <c r="G70" s="32">
        <v>15550.5211</v>
      </c>
      <c r="H70" s="32">
        <v>56391.618300000002</v>
      </c>
      <c r="I70" s="32">
        <v>69747.645999999993</v>
      </c>
      <c r="J70" s="32">
        <v>51138.864600000001</v>
      </c>
      <c r="K70" s="32">
        <v>128284.1354</v>
      </c>
      <c r="L70" s="32">
        <v>71985.869600000005</v>
      </c>
      <c r="M70" s="32">
        <v>117209.6738</v>
      </c>
      <c r="N70" s="32" t="s">
        <v>138</v>
      </c>
      <c r="O70" s="32">
        <v>51946.463799999998</v>
      </c>
      <c r="P70" s="32">
        <v>14293.812</v>
      </c>
      <c r="Q70" s="32">
        <v>268457.299</v>
      </c>
      <c r="R70" s="32">
        <v>142503.14499999999</v>
      </c>
      <c r="S70" s="32">
        <v>15829.256799999999</v>
      </c>
      <c r="T70" s="32">
        <v>54125.379699999998</v>
      </c>
      <c r="U70" s="32">
        <v>78332.89</v>
      </c>
      <c r="V70" s="32">
        <v>193527.6972</v>
      </c>
      <c r="W70" s="32">
        <v>23531.643700000001</v>
      </c>
      <c r="X70" s="32">
        <v>33668.7817</v>
      </c>
      <c r="Y70" s="32">
        <v>11672.016799999999</v>
      </c>
      <c r="Z70" s="32">
        <v>566716.41799999995</v>
      </c>
      <c r="AA70" s="32">
        <v>34470.235800000002</v>
      </c>
      <c r="AB70" s="32" t="s">
        <v>138</v>
      </c>
      <c r="AC70" s="32">
        <v>116393.162</v>
      </c>
      <c r="AD70" s="32">
        <v>8080.2579999999998</v>
      </c>
      <c r="AE70" s="32">
        <v>66468.989000000001</v>
      </c>
      <c r="AF70" s="32">
        <v>39849.8246</v>
      </c>
      <c r="AG70" s="32">
        <v>180742.9473</v>
      </c>
      <c r="AH70" s="32">
        <v>423638.7697</v>
      </c>
      <c r="AI70" s="32">
        <v>65188.5579</v>
      </c>
      <c r="AJ70" s="32">
        <v>814083.84100000001</v>
      </c>
      <c r="AK70" s="32">
        <v>527921.22210000001</v>
      </c>
      <c r="AL70" s="32">
        <v>341212.12729999999</v>
      </c>
      <c r="AM70" s="32">
        <v>91965.101500000004</v>
      </c>
      <c r="AN70" s="32">
        <v>181097.7628</v>
      </c>
    </row>
    <row r="71" spans="2:40" ht="12" outlineLevel="1" x14ac:dyDescent="0.2">
      <c r="B71" s="31" t="s">
        <v>43</v>
      </c>
      <c r="C71" s="31" t="s">
        <v>41</v>
      </c>
      <c r="D71" s="31" t="s">
        <v>42</v>
      </c>
      <c r="E71" s="10" t="s">
        <v>60</v>
      </c>
      <c r="F71" s="32">
        <v>222632.834</v>
      </c>
      <c r="G71" s="32">
        <v>18476.652600000001</v>
      </c>
      <c r="H71" s="32">
        <v>52519.683299999997</v>
      </c>
      <c r="I71" s="32">
        <v>99303.403000000006</v>
      </c>
      <c r="J71" s="32">
        <v>53992.310599999997</v>
      </c>
      <c r="K71" s="32">
        <v>123795.174</v>
      </c>
      <c r="L71" s="32">
        <v>61781.192600000002</v>
      </c>
      <c r="M71" s="32">
        <v>106979.799</v>
      </c>
      <c r="N71" s="32" t="s">
        <v>138</v>
      </c>
      <c r="O71" s="32">
        <v>62158.6872</v>
      </c>
      <c r="P71" s="32">
        <v>34931.127999999997</v>
      </c>
      <c r="Q71" s="32">
        <v>242873.709</v>
      </c>
      <c r="R71" s="32">
        <v>150422.27799999999</v>
      </c>
      <c r="S71" s="32">
        <v>15237.7124</v>
      </c>
      <c r="T71" s="32">
        <v>55253.228300000002</v>
      </c>
      <c r="U71" s="32">
        <v>78976.241999999998</v>
      </c>
      <c r="V71" s="32">
        <v>199979.78659999999</v>
      </c>
      <c r="W71" s="32">
        <v>20755.3986</v>
      </c>
      <c r="X71" s="32">
        <v>35444.856800000001</v>
      </c>
      <c r="Y71" s="32">
        <v>11637.294</v>
      </c>
      <c r="Z71" s="32">
        <v>567034.83700000006</v>
      </c>
      <c r="AA71" s="32">
        <v>33648.6463</v>
      </c>
      <c r="AB71" s="32" t="s">
        <v>138</v>
      </c>
      <c r="AC71" s="32">
        <v>107806.41499999999</v>
      </c>
      <c r="AD71" s="32">
        <v>7174.2569999999996</v>
      </c>
      <c r="AE71" s="32">
        <v>67051.634999999995</v>
      </c>
      <c r="AF71" s="32">
        <v>39564.046900000001</v>
      </c>
      <c r="AG71" s="32">
        <v>190452.82759999999</v>
      </c>
      <c r="AH71" s="32">
        <v>439723.84519999998</v>
      </c>
      <c r="AI71" s="32">
        <v>67249.030700000003</v>
      </c>
      <c r="AJ71" s="32">
        <v>863272.7905</v>
      </c>
      <c r="AK71" s="32">
        <v>553933.63619999995</v>
      </c>
      <c r="AL71" s="32">
        <v>357373.75219999999</v>
      </c>
      <c r="AM71" s="32">
        <v>95592.156700000007</v>
      </c>
      <c r="AN71" s="32">
        <v>193840.80809999999</v>
      </c>
    </row>
    <row r="72" spans="2:40" ht="12" outlineLevel="1" x14ac:dyDescent="0.2">
      <c r="B72" s="31" t="s">
        <v>44</v>
      </c>
      <c r="C72" s="31" t="s">
        <v>41</v>
      </c>
      <c r="D72" s="31" t="s">
        <v>42</v>
      </c>
      <c r="E72" s="10" t="s">
        <v>60</v>
      </c>
      <c r="F72" s="32">
        <v>220956.65100000001</v>
      </c>
      <c r="G72" s="32">
        <v>17725.825000000001</v>
      </c>
      <c r="H72" s="32">
        <v>50873.188499999997</v>
      </c>
      <c r="I72" s="32">
        <v>101866.399</v>
      </c>
      <c r="J72" s="32">
        <v>55826.851600000002</v>
      </c>
      <c r="K72" s="32">
        <v>121120.44500000001</v>
      </c>
      <c r="L72" s="32">
        <v>57260.4</v>
      </c>
      <c r="M72" s="32">
        <v>109929.4115</v>
      </c>
      <c r="N72" s="32">
        <v>20706.269199999999</v>
      </c>
      <c r="O72" s="32">
        <v>66050.184899999993</v>
      </c>
      <c r="P72" s="32">
        <v>55650.714</v>
      </c>
      <c r="Q72" s="32">
        <v>241613.182</v>
      </c>
      <c r="R72" s="32">
        <v>158080.83900000001</v>
      </c>
      <c r="S72" s="32">
        <v>15464.817300000001</v>
      </c>
      <c r="T72" s="32">
        <v>59866.721400000002</v>
      </c>
      <c r="U72" s="32">
        <v>71058.672000000006</v>
      </c>
      <c r="V72" s="32">
        <v>201816.7414</v>
      </c>
      <c r="W72" s="32">
        <v>20931.754300000001</v>
      </c>
      <c r="X72" s="32">
        <v>36385.474000000002</v>
      </c>
      <c r="Y72" s="32">
        <v>11586.448</v>
      </c>
      <c r="Z72" s="32">
        <v>584206.04700000002</v>
      </c>
      <c r="AA72" s="32">
        <v>32811.128499999999</v>
      </c>
      <c r="AB72" s="32" t="s">
        <v>138</v>
      </c>
      <c r="AC72" s="32">
        <v>109493.349</v>
      </c>
      <c r="AD72" s="32">
        <v>7090.4030000000002</v>
      </c>
      <c r="AE72" s="32">
        <v>67862.45</v>
      </c>
      <c r="AF72" s="32">
        <v>39237.260199999997</v>
      </c>
      <c r="AG72" s="32">
        <v>198588.27530000001</v>
      </c>
      <c r="AH72" s="32">
        <v>454328.5772</v>
      </c>
      <c r="AI72" s="32">
        <v>69559.812000000005</v>
      </c>
      <c r="AJ72" s="32">
        <v>885433.56599999999</v>
      </c>
      <c r="AK72" s="32">
        <v>564299.83900000004</v>
      </c>
      <c r="AL72" s="32">
        <v>369305.61700000003</v>
      </c>
      <c r="AM72" s="32">
        <v>97756.403200000001</v>
      </c>
      <c r="AN72" s="32">
        <v>205611.4301</v>
      </c>
    </row>
    <row r="73" spans="2:40" outlineLevel="1" x14ac:dyDescent="0.2">
      <c r="B73" s="1" t="s">
        <v>61</v>
      </c>
      <c r="C73" s="1"/>
      <c r="D73" s="1"/>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c r="AJ73" s="32"/>
      <c r="AK73" s="32"/>
      <c r="AL73" s="32"/>
      <c r="AM73" s="32"/>
      <c r="AN73" s="32"/>
    </row>
    <row r="74" spans="2:40" ht="12" outlineLevel="1" x14ac:dyDescent="0.2">
      <c r="B74" s="31" t="str">
        <f>CONCATENATE($E$3," ",$E$2-2)</f>
        <v>FY 2018</v>
      </c>
      <c r="C74" s="31" t="s">
        <v>38</v>
      </c>
      <c r="D74" s="31" t="str">
        <f>$E$3</f>
        <v>FY</v>
      </c>
      <c r="E74" s="10" t="s">
        <v>61</v>
      </c>
      <c r="F74" s="32">
        <v>41960.407500000001</v>
      </c>
      <c r="G74" s="32">
        <v>-5238.8599999999997</v>
      </c>
      <c r="H74" s="32">
        <v>1406.5209</v>
      </c>
      <c r="I74" s="32">
        <v>4205.3360000000002</v>
      </c>
      <c r="J74" s="32">
        <v>1572.0287000000001</v>
      </c>
      <c r="K74" s="32">
        <v>8084.6446999999998</v>
      </c>
      <c r="L74" s="32">
        <v>6047.7788</v>
      </c>
      <c r="M74" s="32">
        <v>-12366.512500000001</v>
      </c>
      <c r="N74" s="32" t="s">
        <v>138</v>
      </c>
      <c r="O74" s="32">
        <v>3474.6990000000001</v>
      </c>
      <c r="P74" s="32">
        <v>-1826.903</v>
      </c>
      <c r="Q74" s="32">
        <v>39354.565000000002</v>
      </c>
      <c r="R74" s="32">
        <v>22559.420999999998</v>
      </c>
      <c r="S74" s="32">
        <v>3195.3119999999999</v>
      </c>
      <c r="T74" s="32">
        <v>3563.4497999999999</v>
      </c>
      <c r="U74" s="32">
        <v>3661.2060000000001</v>
      </c>
      <c r="V74" s="32">
        <v>27401.713500000002</v>
      </c>
      <c r="W74" s="32">
        <v>-8217.8328000000001</v>
      </c>
      <c r="X74" s="32">
        <v>5059.7619999999997</v>
      </c>
      <c r="Y74" s="32">
        <v>135.79580000000001</v>
      </c>
      <c r="Z74" s="32">
        <v>30982.951300000001</v>
      </c>
      <c r="AA74" s="32">
        <v>-4911.9201999999996</v>
      </c>
      <c r="AB74" s="32">
        <v>-7067.9893000000002</v>
      </c>
      <c r="AC74" s="32">
        <v>23676.827000000001</v>
      </c>
      <c r="AD74" s="32">
        <v>-2817.8863999999999</v>
      </c>
      <c r="AE74" s="32">
        <v>10958.08</v>
      </c>
      <c r="AF74" s="32">
        <v>-5210.9260999999997</v>
      </c>
      <c r="AG74" s="32">
        <v>18805.5118</v>
      </c>
      <c r="AH74" s="32">
        <v>19232.570400000001</v>
      </c>
      <c r="AI74" s="32">
        <v>1315.115</v>
      </c>
      <c r="AJ74" s="32">
        <v>106844.8296</v>
      </c>
      <c r="AK74" s="32">
        <v>26117.402300000002</v>
      </c>
      <c r="AL74" s="32">
        <v>5181.7060000000001</v>
      </c>
      <c r="AM74" s="32">
        <v>2358.8544000000002</v>
      </c>
      <c r="AN74" s="32">
        <v>10493.657300000001</v>
      </c>
    </row>
    <row r="75" spans="2:40" ht="12" outlineLevel="1" x14ac:dyDescent="0.2">
      <c r="B75" s="31" t="str">
        <f>CONCATENATE($E$3," ",$E$2-1)</f>
        <v>FY 2019</v>
      </c>
      <c r="C75" s="31" t="s">
        <v>38</v>
      </c>
      <c r="D75" s="31" t="str">
        <f>$E$3</f>
        <v>FY</v>
      </c>
      <c r="E75" s="10" t="s">
        <v>61</v>
      </c>
      <c r="F75" s="32">
        <v>44656.130100000002</v>
      </c>
      <c r="G75" s="32">
        <v>-13648.970600000001</v>
      </c>
      <c r="H75" s="32">
        <v>7808.5518000000002</v>
      </c>
      <c r="I75" s="32">
        <v>4572.6989999999996</v>
      </c>
      <c r="J75" s="32">
        <v>1398.2538999999999</v>
      </c>
      <c r="K75" s="32">
        <v>34767.257799999999</v>
      </c>
      <c r="L75" s="32">
        <v>12860.9959</v>
      </c>
      <c r="M75" s="32">
        <v>-8476.9258000000009</v>
      </c>
      <c r="N75" s="32">
        <v>4287.51</v>
      </c>
      <c r="O75" s="32">
        <v>7701.7232000000004</v>
      </c>
      <c r="P75" s="32">
        <v>-211.33500000000001</v>
      </c>
      <c r="Q75" s="32">
        <v>42868.726999999999</v>
      </c>
      <c r="R75" s="32">
        <v>26425.917000000001</v>
      </c>
      <c r="S75" s="32">
        <v>3764.308</v>
      </c>
      <c r="T75" s="32">
        <v>1181.7511</v>
      </c>
      <c r="U75" s="32">
        <v>2474.482</v>
      </c>
      <c r="V75" s="32">
        <v>30172.842199999999</v>
      </c>
      <c r="W75" s="32">
        <v>-9720.2060999999994</v>
      </c>
      <c r="X75" s="32">
        <v>3371.3209999999999</v>
      </c>
      <c r="Y75" s="32">
        <v>479.50639999999999</v>
      </c>
      <c r="Z75" s="32">
        <v>42901.162499999999</v>
      </c>
      <c r="AA75" s="32">
        <v>-1144.0419999999999</v>
      </c>
      <c r="AB75" s="32">
        <v>-8490.4527999999991</v>
      </c>
      <c r="AC75" s="32">
        <v>27626.226999999999</v>
      </c>
      <c r="AD75" s="32">
        <v>-5293.433</v>
      </c>
      <c r="AE75" s="32">
        <v>14668.168</v>
      </c>
      <c r="AF75" s="32">
        <v>3281.5288999999998</v>
      </c>
      <c r="AG75" s="32">
        <v>20879.1263</v>
      </c>
      <c r="AH75" s="32">
        <v>19671.713599999999</v>
      </c>
      <c r="AI75" s="32">
        <v>2415.6848</v>
      </c>
      <c r="AJ75" s="32">
        <v>106269.3573</v>
      </c>
      <c r="AK75" s="32">
        <v>23734.829000000002</v>
      </c>
      <c r="AL75" s="32">
        <v>11911.9863</v>
      </c>
      <c r="AM75" s="32">
        <v>2266.9322999999999</v>
      </c>
      <c r="AN75" s="32">
        <v>14546.547</v>
      </c>
    </row>
    <row r="76" spans="2:40" ht="12" outlineLevel="1" x14ac:dyDescent="0.2">
      <c r="B76" s="31" t="str">
        <f>CONCATENATE($E$3," ",$E$2)</f>
        <v>FY 2020</v>
      </c>
      <c r="C76" s="31" t="s">
        <v>38</v>
      </c>
      <c r="D76" s="31" t="str">
        <f>$E$3</f>
        <v>FY</v>
      </c>
      <c r="E76" s="10" t="s">
        <v>61</v>
      </c>
      <c r="F76" s="32" t="s">
        <v>138</v>
      </c>
      <c r="G76" s="32" t="s">
        <v>138</v>
      </c>
      <c r="H76" s="32" t="s">
        <v>138</v>
      </c>
      <c r="I76" s="32">
        <v>23307.671999999999</v>
      </c>
      <c r="J76" s="32" t="s">
        <v>138</v>
      </c>
      <c r="K76" s="32">
        <v>30007</v>
      </c>
      <c r="L76" s="32" t="s">
        <v>138</v>
      </c>
      <c r="M76" s="32" t="s">
        <v>138</v>
      </c>
      <c r="N76" s="32" t="s">
        <v>138</v>
      </c>
      <c r="O76" s="32">
        <v>15655</v>
      </c>
      <c r="P76" s="32">
        <v>30356.001</v>
      </c>
      <c r="Q76" s="32" t="s">
        <v>138</v>
      </c>
      <c r="R76" s="32" t="s">
        <v>138</v>
      </c>
      <c r="S76" s="32" t="s">
        <v>138</v>
      </c>
      <c r="T76" s="32" t="s">
        <v>138</v>
      </c>
      <c r="U76" s="32" t="s">
        <v>138</v>
      </c>
      <c r="V76" s="32" t="s">
        <v>138</v>
      </c>
      <c r="W76" s="32" t="s">
        <v>138</v>
      </c>
      <c r="X76" s="32" t="s">
        <v>138</v>
      </c>
      <c r="Y76" s="32" t="s">
        <v>138</v>
      </c>
      <c r="Z76" s="32">
        <v>98635</v>
      </c>
      <c r="AA76" s="32" t="s">
        <v>138</v>
      </c>
      <c r="AB76" s="32" t="s">
        <v>138</v>
      </c>
      <c r="AC76" s="32" t="s">
        <v>138</v>
      </c>
      <c r="AD76" s="32" t="s">
        <v>138</v>
      </c>
      <c r="AE76" s="32" t="s">
        <v>138</v>
      </c>
      <c r="AF76" s="32" t="s">
        <v>138</v>
      </c>
      <c r="AG76" s="32">
        <v>23446.486000000001</v>
      </c>
      <c r="AH76" s="32">
        <v>15971.747300000001</v>
      </c>
      <c r="AI76" s="32">
        <v>6183.5999000000002</v>
      </c>
      <c r="AJ76" s="32">
        <v>107748.1759</v>
      </c>
      <c r="AK76" s="32">
        <v>27105.6384</v>
      </c>
      <c r="AL76" s="32">
        <v>14983.186799999999</v>
      </c>
      <c r="AM76" s="32">
        <v>1335.8119999999999</v>
      </c>
      <c r="AN76" s="32">
        <v>21043.859199999999</v>
      </c>
    </row>
    <row r="77" spans="2:40" ht="12" outlineLevel="1" x14ac:dyDescent="0.2">
      <c r="B77" s="31" t="s">
        <v>40</v>
      </c>
      <c r="C77" s="31" t="s">
        <v>41</v>
      </c>
      <c r="D77" s="31" t="s">
        <v>42</v>
      </c>
      <c r="E77" s="10" t="s">
        <v>62</v>
      </c>
      <c r="F77" s="32">
        <v>3205.7941999999998</v>
      </c>
      <c r="G77" s="32">
        <v>-4070.8018999999999</v>
      </c>
      <c r="H77" s="32">
        <v>-499.02330000000001</v>
      </c>
      <c r="I77" s="32">
        <v>2598.6660000000002</v>
      </c>
      <c r="J77" s="32">
        <v>1306.3426999999999</v>
      </c>
      <c r="K77" s="32">
        <v>7060.0830999999998</v>
      </c>
      <c r="L77" s="32">
        <v>644.46429999999998</v>
      </c>
      <c r="M77" s="32">
        <v>-309.94110000000001</v>
      </c>
      <c r="N77" s="32">
        <v>2304.9978999999998</v>
      </c>
      <c r="O77" s="32">
        <v>3187.0969</v>
      </c>
      <c r="P77" s="32">
        <v>563.09500000000003</v>
      </c>
      <c r="Q77" s="32">
        <v>6315.76</v>
      </c>
      <c r="R77" s="32">
        <v>7979.0496999999996</v>
      </c>
      <c r="S77" s="32">
        <v>498.08879999999999</v>
      </c>
      <c r="T77" s="32">
        <v>1051.6790000000001</v>
      </c>
      <c r="U77" s="32">
        <v>-398.32</v>
      </c>
      <c r="V77" s="32">
        <v>7581.7397000000001</v>
      </c>
      <c r="W77" s="32">
        <v>-975.21889999999996</v>
      </c>
      <c r="X77" s="32">
        <v>1330.835</v>
      </c>
      <c r="Y77" s="32">
        <v>-576.77980000000002</v>
      </c>
      <c r="Z77" s="32">
        <v>4113.4946</v>
      </c>
      <c r="AA77" s="32">
        <v>-631.93520000000001</v>
      </c>
      <c r="AB77" s="32">
        <v>-2782.5214999999998</v>
      </c>
      <c r="AC77" s="32">
        <v>5589.4269999999997</v>
      </c>
      <c r="AD77" s="32">
        <v>-2383.0630000000001</v>
      </c>
      <c r="AE77" s="32">
        <v>2588.6219999999998</v>
      </c>
      <c r="AF77" s="32">
        <v>406.55959999999999</v>
      </c>
      <c r="AG77" s="32">
        <v>5927.1144000000004</v>
      </c>
      <c r="AH77" s="32">
        <v>4473.7536</v>
      </c>
      <c r="AI77" s="32">
        <v>1286.9223999999999</v>
      </c>
      <c r="AJ77" s="32">
        <v>18911.614600000001</v>
      </c>
      <c r="AK77" s="32">
        <v>4276.8690999999999</v>
      </c>
      <c r="AL77" s="32">
        <v>4210.7717000000002</v>
      </c>
      <c r="AM77" s="32">
        <v>51.343699999999998</v>
      </c>
      <c r="AN77" s="32">
        <v>4740.9943000000003</v>
      </c>
    </row>
    <row r="78" spans="2:40" ht="12" outlineLevel="1" x14ac:dyDescent="0.2">
      <c r="B78" s="31" t="s">
        <v>43</v>
      </c>
      <c r="C78" s="31" t="s">
        <v>41</v>
      </c>
      <c r="D78" s="31" t="s">
        <v>42</v>
      </c>
      <c r="E78" s="10" t="s">
        <v>62</v>
      </c>
      <c r="F78" s="32">
        <v>6627.5873000000001</v>
      </c>
      <c r="G78" s="32">
        <v>-3282.5452</v>
      </c>
      <c r="H78" s="32">
        <v>-2114.0823</v>
      </c>
      <c r="I78" s="32">
        <v>16668.024000000001</v>
      </c>
      <c r="J78" s="32">
        <v>-863.32140000000004</v>
      </c>
      <c r="K78" s="32">
        <v>5278.8765000000003</v>
      </c>
      <c r="L78" s="32">
        <v>-2199.8362000000002</v>
      </c>
      <c r="M78" s="32">
        <v>-4858.2031999999999</v>
      </c>
      <c r="N78" s="32">
        <v>-506.82589999999999</v>
      </c>
      <c r="O78" s="32">
        <v>6491.1815999999999</v>
      </c>
      <c r="P78" s="32">
        <v>11058.136</v>
      </c>
      <c r="Q78" s="32">
        <v>1980.6478</v>
      </c>
      <c r="R78" s="32">
        <v>9105.3341</v>
      </c>
      <c r="S78" s="32">
        <v>-54.2408</v>
      </c>
      <c r="T78" s="32">
        <v>1267.9413999999999</v>
      </c>
      <c r="U78" s="32">
        <v>888.226</v>
      </c>
      <c r="V78" s="32">
        <v>8424.7641000000003</v>
      </c>
      <c r="W78" s="32">
        <v>-1168.9499000000001</v>
      </c>
      <c r="X78" s="32">
        <v>1664.8475000000001</v>
      </c>
      <c r="Y78" s="32">
        <v>-938.98270000000002</v>
      </c>
      <c r="Z78" s="32">
        <v>23658.306700000001</v>
      </c>
      <c r="AA78" s="32">
        <v>-3569.1073000000001</v>
      </c>
      <c r="AB78" s="32">
        <v>-2398.8335000000002</v>
      </c>
      <c r="AC78" s="32">
        <v>404.34300000000002</v>
      </c>
      <c r="AD78" s="32">
        <v>-1039.386</v>
      </c>
      <c r="AE78" s="32">
        <v>3353.7359999999999</v>
      </c>
      <c r="AF78" s="32">
        <v>1059.4271000000001</v>
      </c>
      <c r="AG78" s="32">
        <v>6289.8325999999997</v>
      </c>
      <c r="AH78" s="32">
        <v>4069.0558000000001</v>
      </c>
      <c r="AI78" s="32">
        <v>1576.8172</v>
      </c>
      <c r="AJ78" s="32">
        <v>35143.205800000003</v>
      </c>
      <c r="AK78" s="32">
        <v>7901.1007</v>
      </c>
      <c r="AL78" s="32">
        <v>2525.2752</v>
      </c>
      <c r="AM78" s="32">
        <v>944.81590000000006</v>
      </c>
      <c r="AN78" s="32">
        <v>5352.9470000000001</v>
      </c>
    </row>
    <row r="79" spans="2:40" ht="12" outlineLevel="1" x14ac:dyDescent="0.2">
      <c r="B79" s="31" t="s">
        <v>44</v>
      </c>
      <c r="C79" s="31" t="s">
        <v>41</v>
      </c>
      <c r="D79" s="31" t="s">
        <v>42</v>
      </c>
      <c r="E79" s="10" t="s">
        <v>62</v>
      </c>
      <c r="F79" s="32">
        <v>12434.582200000001</v>
      </c>
      <c r="G79" s="32">
        <v>-3188.9866999999999</v>
      </c>
      <c r="H79" s="32">
        <v>-1570.1280999999999</v>
      </c>
      <c r="I79" s="32">
        <v>1562.7670000000001</v>
      </c>
      <c r="J79" s="32">
        <v>-917.32579999999996</v>
      </c>
      <c r="K79" s="32">
        <v>7515.5322999999999</v>
      </c>
      <c r="L79" s="32">
        <v>1564.6776</v>
      </c>
      <c r="M79" s="32">
        <v>4148.2883000000002</v>
      </c>
      <c r="N79" s="32">
        <v>142.4537</v>
      </c>
      <c r="O79" s="32">
        <v>3957.3382000000001</v>
      </c>
      <c r="P79" s="32">
        <v>11854.065000000001</v>
      </c>
      <c r="Q79" s="32">
        <v>9629.5069999999996</v>
      </c>
      <c r="R79" s="32">
        <v>6735.5398999999998</v>
      </c>
      <c r="S79" s="32">
        <v>-449.80410000000001</v>
      </c>
      <c r="T79" s="32">
        <v>3898.0057999999999</v>
      </c>
      <c r="U79" s="32">
        <v>-1743.0160000000001</v>
      </c>
      <c r="V79" s="32">
        <v>8833.6864000000005</v>
      </c>
      <c r="W79" s="32">
        <v>84.680800000000005</v>
      </c>
      <c r="X79" s="32">
        <v>1027.5983000000001</v>
      </c>
      <c r="Y79" s="32">
        <v>364.4289</v>
      </c>
      <c r="Z79" s="32">
        <v>23685.617600000001</v>
      </c>
      <c r="AA79" s="32">
        <v>-855.56569999999999</v>
      </c>
      <c r="AB79" s="32">
        <v>-3973.0151000000001</v>
      </c>
      <c r="AC79" s="32">
        <v>6837.0370000000003</v>
      </c>
      <c r="AD79" s="32">
        <v>-1579.874</v>
      </c>
      <c r="AE79" s="32">
        <v>2810.2130000000002</v>
      </c>
      <c r="AF79" s="32">
        <v>713.74749999999995</v>
      </c>
      <c r="AG79" s="32">
        <v>5258.4978000000001</v>
      </c>
      <c r="AH79" s="32">
        <v>4433.2731000000003</v>
      </c>
      <c r="AI79" s="32">
        <v>1930.2985000000001</v>
      </c>
      <c r="AJ79" s="32">
        <v>22774.218499999999</v>
      </c>
      <c r="AK79" s="32">
        <v>7137.2195000000002</v>
      </c>
      <c r="AL79" s="32">
        <v>5594.0991000000004</v>
      </c>
      <c r="AM79" s="32">
        <v>538.40589999999997</v>
      </c>
      <c r="AN79" s="32">
        <v>4882.9134000000004</v>
      </c>
    </row>
    <row r="80" spans="2:40" outlineLevel="1" x14ac:dyDescent="0.2">
      <c r="B80" s="1" t="s">
        <v>63</v>
      </c>
      <c r="C80" s="1"/>
      <c r="D80" s="1"/>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c r="AL80" s="32"/>
      <c r="AM80" s="32"/>
      <c r="AN80" s="32"/>
    </row>
    <row r="81" spans="2:40" ht="12" outlineLevel="1" x14ac:dyDescent="0.2">
      <c r="B81" s="31" t="str">
        <f>CONCATENATE($E$3," ",$E$2-2)</f>
        <v>FY 2018</v>
      </c>
      <c r="C81" s="31" t="s">
        <v>38</v>
      </c>
      <c r="D81" s="31" t="str">
        <f>$E$3</f>
        <v>FY</v>
      </c>
      <c r="E81" s="10" t="s">
        <v>64</v>
      </c>
      <c r="F81" s="32">
        <v>46931.872499999998</v>
      </c>
      <c r="G81" s="32">
        <v>-4621.3226999999997</v>
      </c>
      <c r="H81" s="32">
        <v>3413.2118999999998</v>
      </c>
      <c r="I81" s="32">
        <v>4738.5072</v>
      </c>
      <c r="J81" s="32">
        <v>3236.9827</v>
      </c>
      <c r="K81" s="32">
        <v>13928.6922</v>
      </c>
      <c r="L81" s="32">
        <v>7213.7048000000004</v>
      </c>
      <c r="M81" s="32">
        <v>-2220.9616999999998</v>
      </c>
      <c r="N81" s="32" t="s">
        <v>138</v>
      </c>
      <c r="O81" s="32">
        <v>4836.3509999999997</v>
      </c>
      <c r="P81" s="32">
        <v>-1240.3699999999999</v>
      </c>
      <c r="Q81" s="32">
        <v>46930.267999999996</v>
      </c>
      <c r="R81" s="32">
        <v>25672.708999999999</v>
      </c>
      <c r="S81" s="32">
        <v>4136.8729999999996</v>
      </c>
      <c r="T81" s="32">
        <v>6641.4488000000001</v>
      </c>
      <c r="U81" s="32">
        <v>5937.9859999999999</v>
      </c>
      <c r="V81" s="32">
        <v>34936.811500000003</v>
      </c>
      <c r="W81" s="32">
        <v>-5278.6067999999996</v>
      </c>
      <c r="X81" s="32">
        <v>6112.0780000000004</v>
      </c>
      <c r="Y81" s="32">
        <v>1085.2799</v>
      </c>
      <c r="Z81" s="32">
        <v>41455.455300000001</v>
      </c>
      <c r="AA81" s="32">
        <v>-2078.9432000000002</v>
      </c>
      <c r="AB81" s="32">
        <v>-6688.8723</v>
      </c>
      <c r="AC81" s="32">
        <v>25693.48</v>
      </c>
      <c r="AD81" s="32">
        <v>-2186.6293999999998</v>
      </c>
      <c r="AE81" s="32">
        <v>13051.043</v>
      </c>
      <c r="AF81" s="32">
        <v>858.48389999999995</v>
      </c>
      <c r="AG81" s="32">
        <v>63365.638599999998</v>
      </c>
      <c r="AH81" s="32">
        <v>27586.781800000001</v>
      </c>
      <c r="AI81" s="32">
        <v>2473.7489</v>
      </c>
      <c r="AJ81" s="32">
        <v>165874.5686</v>
      </c>
      <c r="AK81" s="32">
        <v>65062.999199999998</v>
      </c>
      <c r="AL81" s="32">
        <v>16755.1263</v>
      </c>
      <c r="AM81" s="32">
        <v>3523.424</v>
      </c>
      <c r="AN81" s="32">
        <v>14235.1718</v>
      </c>
    </row>
    <row r="82" spans="2:40" ht="12" outlineLevel="1" x14ac:dyDescent="0.2">
      <c r="B82" s="31" t="str">
        <f>CONCATENATE($E$3," ",$E$2-1)</f>
        <v>FY 2019</v>
      </c>
      <c r="C82" s="31" t="s">
        <v>38</v>
      </c>
      <c r="D82" s="31" t="str">
        <f>$E$3</f>
        <v>FY</v>
      </c>
      <c r="E82" s="10" t="s">
        <v>64</v>
      </c>
      <c r="F82" s="32">
        <v>57773.193099999997</v>
      </c>
      <c r="G82" s="32">
        <v>-11829.2186</v>
      </c>
      <c r="H82" s="32">
        <v>10361.2538</v>
      </c>
      <c r="I82" s="32">
        <v>5252.8391000000001</v>
      </c>
      <c r="J82" s="32">
        <v>4585.9868999999999</v>
      </c>
      <c r="K82" s="32">
        <v>43607.644800000002</v>
      </c>
      <c r="L82" s="32">
        <v>15470.9349</v>
      </c>
      <c r="M82" s="32">
        <v>4449.5504000000001</v>
      </c>
      <c r="N82" s="32">
        <v>4674.5646999999999</v>
      </c>
      <c r="O82" s="32">
        <v>9051.9712</v>
      </c>
      <c r="P82" s="32">
        <v>1333.097</v>
      </c>
      <c r="Q82" s="32">
        <v>53012.976000000002</v>
      </c>
      <c r="R82" s="32">
        <v>29877.187999999998</v>
      </c>
      <c r="S82" s="32">
        <v>5129.8280000000004</v>
      </c>
      <c r="T82" s="32">
        <v>5932.8014999999996</v>
      </c>
      <c r="U82" s="32">
        <v>6002.9790000000003</v>
      </c>
      <c r="V82" s="32">
        <v>40176.741199999997</v>
      </c>
      <c r="W82" s="32">
        <v>-6317.0891000000001</v>
      </c>
      <c r="X82" s="32">
        <v>4927.009</v>
      </c>
      <c r="Y82" s="32">
        <v>2764.4926999999998</v>
      </c>
      <c r="Z82" s="32">
        <v>64640.751499999998</v>
      </c>
      <c r="AA82" s="32">
        <v>1100.992</v>
      </c>
      <c r="AB82" s="32">
        <v>-7895.9634999999998</v>
      </c>
      <c r="AC82" s="32">
        <v>31581.829000000002</v>
      </c>
      <c r="AD82" s="32">
        <v>-4389.2929999999997</v>
      </c>
      <c r="AE82" s="32">
        <v>17820.648000000001</v>
      </c>
      <c r="AF82" s="32">
        <v>6340.0057999999999</v>
      </c>
      <c r="AG82" s="32">
        <v>65504.692999999999</v>
      </c>
      <c r="AH82" s="32">
        <v>28196.5651</v>
      </c>
      <c r="AI82" s="32">
        <v>3696.9920999999999</v>
      </c>
      <c r="AJ82" s="32">
        <v>171015.3192</v>
      </c>
      <c r="AK82" s="32">
        <v>65820.708700000003</v>
      </c>
      <c r="AL82" s="32">
        <v>25586.628799999999</v>
      </c>
      <c r="AM82" s="32">
        <v>3516.0693000000001</v>
      </c>
      <c r="AN82" s="32">
        <v>18766.727500000001</v>
      </c>
    </row>
    <row r="83" spans="2:40" ht="12" outlineLevel="1" x14ac:dyDescent="0.2">
      <c r="B83" s="31" t="str">
        <f>CONCATENATE($E$3," ",$E$2)</f>
        <v>FY 2020</v>
      </c>
      <c r="C83" s="31" t="s">
        <v>38</v>
      </c>
      <c r="D83" s="31" t="str">
        <f>$E$3</f>
        <v>FY</v>
      </c>
      <c r="E83" s="10" t="s">
        <v>64</v>
      </c>
      <c r="F83" s="32" t="s">
        <v>138</v>
      </c>
      <c r="G83" s="32" t="s">
        <v>138</v>
      </c>
      <c r="H83" s="32" t="s">
        <v>138</v>
      </c>
      <c r="I83" s="32" t="s">
        <v>138</v>
      </c>
      <c r="J83" s="32" t="s">
        <v>138</v>
      </c>
      <c r="K83" s="32" t="s">
        <v>138</v>
      </c>
      <c r="L83" s="32" t="s">
        <v>138</v>
      </c>
      <c r="M83" s="32" t="s">
        <v>138</v>
      </c>
      <c r="N83" s="32" t="s">
        <v>138</v>
      </c>
      <c r="O83" s="32" t="s">
        <v>138</v>
      </c>
      <c r="P83" s="32" t="s">
        <v>138</v>
      </c>
      <c r="Q83" s="32" t="s">
        <v>138</v>
      </c>
      <c r="R83" s="32" t="s">
        <v>138</v>
      </c>
      <c r="S83" s="32" t="s">
        <v>138</v>
      </c>
      <c r="T83" s="32" t="s">
        <v>138</v>
      </c>
      <c r="U83" s="32" t="s">
        <v>138</v>
      </c>
      <c r="V83" s="32" t="s">
        <v>138</v>
      </c>
      <c r="W83" s="32" t="s">
        <v>138</v>
      </c>
      <c r="X83" s="32" t="s">
        <v>138</v>
      </c>
      <c r="Y83" s="32" t="s">
        <v>138</v>
      </c>
      <c r="Z83" s="32" t="s">
        <v>138</v>
      </c>
      <c r="AA83" s="32" t="s">
        <v>138</v>
      </c>
      <c r="AB83" s="32" t="s">
        <v>138</v>
      </c>
      <c r="AC83" s="32" t="s">
        <v>138</v>
      </c>
      <c r="AD83" s="32" t="s">
        <v>138</v>
      </c>
      <c r="AE83" s="32" t="s">
        <v>138</v>
      </c>
      <c r="AF83" s="32" t="s">
        <v>138</v>
      </c>
      <c r="AG83" s="32">
        <v>72454.415699999998</v>
      </c>
      <c r="AH83" s="32">
        <v>25967.2016</v>
      </c>
      <c r="AI83" s="32">
        <v>6915.6148000000003</v>
      </c>
      <c r="AJ83" s="32">
        <v>183572.17490000001</v>
      </c>
      <c r="AK83" s="32">
        <v>76248.204400000002</v>
      </c>
      <c r="AL83" s="32">
        <v>30508.540700000001</v>
      </c>
      <c r="AM83" s="32">
        <v>2665.5981000000002</v>
      </c>
      <c r="AN83" s="32">
        <v>25951.94</v>
      </c>
    </row>
    <row r="84" spans="2:40" ht="12" outlineLevel="1" x14ac:dyDescent="0.2">
      <c r="B84" s="31" t="s">
        <v>40</v>
      </c>
      <c r="C84" s="31" t="s">
        <v>41</v>
      </c>
      <c r="D84" s="31" t="s">
        <v>42</v>
      </c>
      <c r="E84" s="10" t="s">
        <v>64</v>
      </c>
      <c r="F84" s="32">
        <v>53884.787300000004</v>
      </c>
      <c r="G84" s="32">
        <v>-13521.217500000001</v>
      </c>
      <c r="H84" s="32">
        <v>6097.7458999999999</v>
      </c>
      <c r="I84" s="32">
        <v>7888.1661999999997</v>
      </c>
      <c r="J84" s="32">
        <v>5932.3442999999997</v>
      </c>
      <c r="K84" s="32">
        <v>43336.142599999999</v>
      </c>
      <c r="L84" s="32">
        <v>15628.7343</v>
      </c>
      <c r="M84" s="32">
        <v>10710.6376</v>
      </c>
      <c r="N84" s="32" t="s">
        <v>138</v>
      </c>
      <c r="O84" s="32">
        <v>11209.931699999999</v>
      </c>
      <c r="P84" s="32">
        <v>1884.7370000000001</v>
      </c>
      <c r="Q84" s="32">
        <v>50611.91</v>
      </c>
      <c r="R84" s="32">
        <v>32260.859700000001</v>
      </c>
      <c r="S84" s="32">
        <v>4826.5065999999997</v>
      </c>
      <c r="T84" s="32">
        <v>6091.1642000000002</v>
      </c>
      <c r="U84" s="32">
        <v>5466.4110000000001</v>
      </c>
      <c r="V84" s="32">
        <v>41762.619200000001</v>
      </c>
      <c r="W84" s="32">
        <v>-5087.0077000000001</v>
      </c>
      <c r="X84" s="32">
        <v>5099.5619999999999</v>
      </c>
      <c r="Y84" s="32">
        <v>3688.7683000000002</v>
      </c>
      <c r="Z84" s="32">
        <v>58094.800300000003</v>
      </c>
      <c r="AA84" s="32">
        <v>74.930000000000007</v>
      </c>
      <c r="AB84" s="32">
        <v>-8223.4313000000002</v>
      </c>
      <c r="AC84" s="32">
        <v>31450.057000000001</v>
      </c>
      <c r="AD84" s="32">
        <v>-5136.1139999999996</v>
      </c>
      <c r="AE84" s="32">
        <v>18735.543000000001</v>
      </c>
      <c r="AF84" s="32">
        <v>8147.6333000000004</v>
      </c>
      <c r="AG84" s="32">
        <v>67389.8606</v>
      </c>
      <c r="AH84" s="32">
        <v>28244.6849</v>
      </c>
      <c r="AI84" s="32">
        <v>5074.6876000000002</v>
      </c>
      <c r="AJ84" s="32">
        <v>172678.87549999999</v>
      </c>
      <c r="AK84" s="32">
        <v>65798.491800000003</v>
      </c>
      <c r="AL84" s="32">
        <v>27557.236199999999</v>
      </c>
      <c r="AM84" s="32">
        <v>3654.4178000000002</v>
      </c>
      <c r="AN84" s="32">
        <v>20656.8554</v>
      </c>
    </row>
    <row r="85" spans="2:40" ht="12" outlineLevel="1" x14ac:dyDescent="0.2">
      <c r="B85" s="31" t="s">
        <v>43</v>
      </c>
      <c r="C85" s="31" t="s">
        <v>41</v>
      </c>
      <c r="D85" s="31" t="s">
        <v>42</v>
      </c>
      <c r="E85" s="10" t="s">
        <v>64</v>
      </c>
      <c r="F85" s="32">
        <v>43528.514799999997</v>
      </c>
      <c r="G85" s="32">
        <v>-13248.7814</v>
      </c>
      <c r="H85" s="32">
        <v>3079.8177000000001</v>
      </c>
      <c r="I85" s="32">
        <v>23126.800200000001</v>
      </c>
      <c r="J85" s="32">
        <v>5094.6832999999997</v>
      </c>
      <c r="K85" s="32">
        <v>39486.968699999998</v>
      </c>
      <c r="L85" s="32">
        <v>10761.8333</v>
      </c>
      <c r="M85" s="32">
        <v>7128.9925999999996</v>
      </c>
      <c r="N85" s="32" t="s">
        <v>138</v>
      </c>
      <c r="O85" s="32">
        <v>15155.2273</v>
      </c>
      <c r="P85" s="32">
        <v>12907.635</v>
      </c>
      <c r="Q85" s="32">
        <v>39877.830800000003</v>
      </c>
      <c r="R85" s="32">
        <v>34976.569799999997</v>
      </c>
      <c r="S85" s="32">
        <v>3976.2075</v>
      </c>
      <c r="T85" s="32">
        <v>7242.5272000000004</v>
      </c>
      <c r="U85" s="32">
        <v>6445.09</v>
      </c>
      <c r="V85" s="32">
        <v>41390.626799999998</v>
      </c>
      <c r="W85" s="32">
        <v>-4003.1819999999998</v>
      </c>
      <c r="X85" s="32">
        <v>6287.2344999999996</v>
      </c>
      <c r="Y85" s="32">
        <v>2584.2145</v>
      </c>
      <c r="Z85" s="32">
        <v>75095.239700000006</v>
      </c>
      <c r="AA85" s="32">
        <v>-3613.1174999999998</v>
      </c>
      <c r="AB85" s="32">
        <v>-8150.2048999999997</v>
      </c>
      <c r="AC85" s="32">
        <v>23115.222000000002</v>
      </c>
      <c r="AD85" s="32">
        <v>-5768.56</v>
      </c>
      <c r="AE85" s="32">
        <v>18321.613000000001</v>
      </c>
      <c r="AF85" s="32">
        <v>7723.7175999999999</v>
      </c>
      <c r="AG85" s="32">
        <v>69021.052200000006</v>
      </c>
      <c r="AH85" s="32">
        <v>27886.9499</v>
      </c>
      <c r="AI85" s="32">
        <v>5878.2489999999998</v>
      </c>
      <c r="AJ85" s="32">
        <v>181748.8187</v>
      </c>
      <c r="AK85" s="32">
        <v>70137.438800000004</v>
      </c>
      <c r="AL85" s="32">
        <v>29688.8416</v>
      </c>
      <c r="AM85" s="32">
        <v>3898.9177</v>
      </c>
      <c r="AN85" s="32">
        <v>22410.1538</v>
      </c>
    </row>
    <row r="86" spans="2:40" ht="12" outlineLevel="1" x14ac:dyDescent="0.2">
      <c r="B86" s="31" t="s">
        <v>44</v>
      </c>
      <c r="C86" s="31" t="s">
        <v>41</v>
      </c>
      <c r="D86" s="31" t="s">
        <v>42</v>
      </c>
      <c r="E86" s="10" t="s">
        <v>64</v>
      </c>
      <c r="F86" s="32">
        <v>44333.273500000003</v>
      </c>
      <c r="G86" s="32">
        <v>-12624.4964</v>
      </c>
      <c r="H86" s="32">
        <v>-208.3047</v>
      </c>
      <c r="I86" s="32">
        <v>23633.448400000001</v>
      </c>
      <c r="J86" s="32">
        <v>4028.4304999999999</v>
      </c>
      <c r="K86" s="32">
        <v>37989.418799999999</v>
      </c>
      <c r="L86" s="32">
        <v>9573.0267999999996</v>
      </c>
      <c r="M86" s="32">
        <v>12629.707399999999</v>
      </c>
      <c r="N86" s="32">
        <v>4553.9511000000002</v>
      </c>
      <c r="O86" s="32">
        <v>17150.331200000001</v>
      </c>
      <c r="P86" s="32">
        <v>25182.94</v>
      </c>
      <c r="Q86" s="32">
        <v>39359.675799999997</v>
      </c>
      <c r="R86" s="32">
        <v>34881.570699999997</v>
      </c>
      <c r="S86" s="32">
        <v>2892.6606999999999</v>
      </c>
      <c r="T86" s="32">
        <v>10512.8982</v>
      </c>
      <c r="U86" s="32">
        <v>2758.58</v>
      </c>
      <c r="V86" s="32">
        <v>42133.332999999999</v>
      </c>
      <c r="W86" s="32">
        <v>-2690.5720999999999</v>
      </c>
      <c r="X86" s="32">
        <v>6950.2091</v>
      </c>
      <c r="Y86" s="32">
        <v>2762.279</v>
      </c>
      <c r="Z86" s="32">
        <v>89593.993499999997</v>
      </c>
      <c r="AA86" s="32">
        <v>-4891.3231999999998</v>
      </c>
      <c r="AB86" s="32">
        <v>-10622.712600000001</v>
      </c>
      <c r="AC86" s="32">
        <v>22251.511999999999</v>
      </c>
      <c r="AD86" s="32">
        <v>-5972.1840000000002</v>
      </c>
      <c r="AE86" s="32">
        <v>17554.567999999999</v>
      </c>
      <c r="AF86" s="32">
        <v>7124.6642000000002</v>
      </c>
      <c r="AG86" s="32">
        <v>69560.344200000007</v>
      </c>
      <c r="AH86" s="32">
        <v>26408.7618</v>
      </c>
      <c r="AI86" s="32">
        <v>7165.8954000000003</v>
      </c>
      <c r="AJ86" s="32">
        <v>186420.57800000001</v>
      </c>
      <c r="AK86" s="32">
        <v>73293.194900000002</v>
      </c>
      <c r="AL86" s="32">
        <v>31677.206200000001</v>
      </c>
      <c r="AM86" s="32">
        <v>3464.6651999999999</v>
      </c>
      <c r="AN86" s="32">
        <v>24552.2916</v>
      </c>
    </row>
    <row r="87" spans="2:40" outlineLevel="1" x14ac:dyDescent="0.2">
      <c r="B87" s="1" t="s">
        <v>65</v>
      </c>
      <c r="C87" s="1"/>
      <c r="D87" s="1"/>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c r="AL87" s="32"/>
      <c r="AM87" s="32"/>
      <c r="AN87" s="32"/>
    </row>
    <row r="88" spans="2:40" ht="12" outlineLevel="1" x14ac:dyDescent="0.2">
      <c r="B88" s="31" t="str">
        <f>CONCATENATE($E$3," ",$E$2-2)</f>
        <v>FY 2018</v>
      </c>
      <c r="C88" s="31" t="s">
        <v>38</v>
      </c>
      <c r="D88" s="31" t="str">
        <f>$E$3</f>
        <v>FY</v>
      </c>
      <c r="E88" s="10" t="s">
        <v>66</v>
      </c>
      <c r="F88" s="32">
        <v>34253.297200000001</v>
      </c>
      <c r="G88" s="32">
        <v>-9634.3289999999997</v>
      </c>
      <c r="H88" s="32">
        <v>646.09090000000003</v>
      </c>
      <c r="I88" s="32">
        <v>4653.2619999999997</v>
      </c>
      <c r="J88" s="32">
        <v>1245.7456999999999</v>
      </c>
      <c r="K88" s="32">
        <v>5454.6048000000001</v>
      </c>
      <c r="L88" s="32">
        <v>5251.3897999999999</v>
      </c>
      <c r="M88" s="32">
        <v>-15001.7351</v>
      </c>
      <c r="N88" s="32" t="s">
        <v>138</v>
      </c>
      <c r="O88" s="32">
        <v>3240.7759999999998</v>
      </c>
      <c r="P88" s="32">
        <v>-2707.9429</v>
      </c>
      <c r="Q88" s="32">
        <v>27258.6947</v>
      </c>
      <c r="R88" s="32">
        <v>20771.2114</v>
      </c>
      <c r="S88" s="32">
        <v>3787.4432000000002</v>
      </c>
      <c r="T88" s="32">
        <v>-1354.0634</v>
      </c>
      <c r="U88" s="32">
        <v>1750.1582000000001</v>
      </c>
      <c r="V88" s="32">
        <v>22619.253400000001</v>
      </c>
      <c r="W88" s="32">
        <v>-3771.6570999999999</v>
      </c>
      <c r="X88" s="32">
        <v>390.12200000000001</v>
      </c>
      <c r="Y88" s="32">
        <v>-6636.5722999999998</v>
      </c>
      <c r="Z88" s="32">
        <v>12690.7307</v>
      </c>
      <c r="AA88" s="32">
        <v>-14719.4362</v>
      </c>
      <c r="AB88" s="32">
        <v>-32341.954900000001</v>
      </c>
      <c r="AC88" s="32">
        <v>19670.6711</v>
      </c>
      <c r="AD88" s="32">
        <v>-5065.2865000000002</v>
      </c>
      <c r="AE88" s="32">
        <v>9472.1620000000003</v>
      </c>
      <c r="AF88" s="32">
        <v>-29763.065399999999</v>
      </c>
      <c r="AG88" s="32">
        <v>14299.658600000001</v>
      </c>
      <c r="AH88" s="32">
        <v>11758.814200000001</v>
      </c>
      <c r="AI88" s="32">
        <v>2398.8476999999998</v>
      </c>
      <c r="AJ88" s="32">
        <v>83844.277700000006</v>
      </c>
      <c r="AK88" s="32">
        <v>18099.780699999999</v>
      </c>
      <c r="AL88" s="32">
        <v>2087.2887000000001</v>
      </c>
      <c r="AM88" s="32">
        <v>1190.8472999999999</v>
      </c>
      <c r="AN88" s="32">
        <v>6130.0801000000001</v>
      </c>
    </row>
    <row r="89" spans="2:40" ht="12" outlineLevel="1" x14ac:dyDescent="0.2">
      <c r="B89" s="31" t="str">
        <f>CONCATENATE($E$3," ",$E$2-1)</f>
        <v>FY 2019</v>
      </c>
      <c r="C89" s="31" t="s">
        <v>38</v>
      </c>
      <c r="D89" s="31" t="str">
        <f>$E$3</f>
        <v>FY</v>
      </c>
      <c r="E89" s="10" t="s">
        <v>66</v>
      </c>
      <c r="F89" s="32">
        <v>14785.6402</v>
      </c>
      <c r="G89" s="32">
        <v>-15844.9961</v>
      </c>
      <c r="H89" s="32">
        <v>442.29689999999999</v>
      </c>
      <c r="I89" s="32">
        <v>5470.7849999999999</v>
      </c>
      <c r="J89" s="32">
        <v>944.60540000000003</v>
      </c>
      <c r="K89" s="32">
        <v>21732.482599999999</v>
      </c>
      <c r="L89" s="32">
        <v>11555.268899999999</v>
      </c>
      <c r="M89" s="32">
        <v>-11377.5802</v>
      </c>
      <c r="N89" s="32">
        <v>4363.1040000000003</v>
      </c>
      <c r="O89" s="32">
        <v>6745.1562000000004</v>
      </c>
      <c r="P89" s="32">
        <v>-1432.0404000000001</v>
      </c>
      <c r="Q89" s="32">
        <v>33881.716099999998</v>
      </c>
      <c r="R89" s="32">
        <v>24216.402300000002</v>
      </c>
      <c r="S89" s="32">
        <v>3463.5369999999998</v>
      </c>
      <c r="T89" s="32">
        <v>3347.2941999999998</v>
      </c>
      <c r="U89" s="32">
        <v>-2911.2842000000001</v>
      </c>
      <c r="V89" s="32">
        <v>23425.871899999998</v>
      </c>
      <c r="W89" s="32">
        <v>-11026.012199999999</v>
      </c>
      <c r="X89" s="32">
        <v>3663.5160999999998</v>
      </c>
      <c r="Y89" s="32">
        <v>498.67880000000002</v>
      </c>
      <c r="Z89" s="32">
        <v>-16262.4861</v>
      </c>
      <c r="AA89" s="32">
        <v>-1889.3810000000001</v>
      </c>
      <c r="AB89" s="32">
        <v>-9388.7185000000009</v>
      </c>
      <c r="AC89" s="32">
        <v>20428.4745</v>
      </c>
      <c r="AD89" s="32">
        <v>-18936.710800000001</v>
      </c>
      <c r="AE89" s="32">
        <v>13240.017</v>
      </c>
      <c r="AF89" s="32">
        <v>2505.5837999999999</v>
      </c>
      <c r="AG89" s="32">
        <v>14305.211499999999</v>
      </c>
      <c r="AH89" s="32">
        <v>9355.9822999999997</v>
      </c>
      <c r="AI89" s="32">
        <v>2985.1990000000001</v>
      </c>
      <c r="AJ89" s="32">
        <v>67337.407500000001</v>
      </c>
      <c r="AK89" s="32">
        <v>26105.298599999998</v>
      </c>
      <c r="AL89" s="32">
        <v>3177.9546</v>
      </c>
      <c r="AM89" s="32">
        <v>952.63750000000005</v>
      </c>
      <c r="AN89" s="32">
        <v>10318.188899999999</v>
      </c>
    </row>
    <row r="90" spans="2:40" ht="12" outlineLevel="1" x14ac:dyDescent="0.2">
      <c r="B90" s="31" t="str">
        <f>CONCATENATE($E$3," ",$E$2)</f>
        <v>FY 2020</v>
      </c>
      <c r="C90" s="31" t="s">
        <v>38</v>
      </c>
      <c r="D90" s="31" t="str">
        <f>$E$3</f>
        <v>FY</v>
      </c>
      <c r="E90" s="10" t="s">
        <v>66</v>
      </c>
      <c r="F90" s="32" t="s">
        <v>138</v>
      </c>
      <c r="G90" s="32" t="s">
        <v>138</v>
      </c>
      <c r="H90" s="32" t="s">
        <v>138</v>
      </c>
      <c r="I90" s="32" t="s">
        <v>138</v>
      </c>
      <c r="J90" s="32" t="s">
        <v>138</v>
      </c>
      <c r="K90" s="32">
        <v>11153</v>
      </c>
      <c r="L90" s="32" t="s">
        <v>138</v>
      </c>
      <c r="M90" s="32" t="s">
        <v>138</v>
      </c>
      <c r="N90" s="32" t="s">
        <v>138</v>
      </c>
      <c r="O90" s="32">
        <v>11698</v>
      </c>
      <c r="P90" s="32" t="s">
        <v>138</v>
      </c>
      <c r="Q90" s="32" t="s">
        <v>138</v>
      </c>
      <c r="R90" s="32" t="s">
        <v>138</v>
      </c>
      <c r="S90" s="32" t="s">
        <v>138</v>
      </c>
      <c r="T90" s="32" t="s">
        <v>138</v>
      </c>
      <c r="U90" s="32" t="s">
        <v>138</v>
      </c>
      <c r="V90" s="32" t="s">
        <v>138</v>
      </c>
      <c r="W90" s="32" t="s">
        <v>138</v>
      </c>
      <c r="X90" s="32" t="s">
        <v>138</v>
      </c>
      <c r="Y90" s="32" t="s">
        <v>138</v>
      </c>
      <c r="Z90" s="32">
        <v>105645</v>
      </c>
      <c r="AA90" s="32" t="s">
        <v>138</v>
      </c>
      <c r="AB90" s="32" t="s">
        <v>138</v>
      </c>
      <c r="AC90" s="32" t="s">
        <v>138</v>
      </c>
      <c r="AD90" s="32" t="s">
        <v>138</v>
      </c>
      <c r="AE90" s="32" t="s">
        <v>138</v>
      </c>
      <c r="AF90" s="32" t="s">
        <v>138</v>
      </c>
      <c r="AG90" s="32">
        <v>16257.5203</v>
      </c>
      <c r="AH90" s="32">
        <v>9033.8567999999996</v>
      </c>
      <c r="AI90" s="32">
        <v>5615.6016</v>
      </c>
      <c r="AJ90" s="32">
        <v>76607.147500000006</v>
      </c>
      <c r="AK90" s="32">
        <v>16533.1342</v>
      </c>
      <c r="AL90" s="32">
        <v>7879.2453999999998</v>
      </c>
      <c r="AM90" s="32">
        <v>2634.4897000000001</v>
      </c>
      <c r="AN90" s="32">
        <v>13346.633</v>
      </c>
    </row>
    <row r="91" spans="2:40" ht="12" outlineLevel="1" x14ac:dyDescent="0.2">
      <c r="B91" s="31" t="s">
        <v>40</v>
      </c>
      <c r="C91" s="31" t="s">
        <v>41</v>
      </c>
      <c r="D91" s="31" t="s">
        <v>42</v>
      </c>
      <c r="E91" s="10" t="s">
        <v>66</v>
      </c>
      <c r="F91" s="32">
        <v>8944.6028999999999</v>
      </c>
      <c r="G91" s="32">
        <v>-17962.615099999999</v>
      </c>
      <c r="H91" s="32">
        <v>-2784.4942000000001</v>
      </c>
      <c r="I91" s="32">
        <v>8319.2402000000002</v>
      </c>
      <c r="J91" s="32">
        <v>1795.5703000000001</v>
      </c>
      <c r="K91" s="32">
        <v>20347.7258</v>
      </c>
      <c r="L91" s="32">
        <v>12339.960300000001</v>
      </c>
      <c r="M91" s="32">
        <v>-4538.8819999999996</v>
      </c>
      <c r="N91" s="32" t="s">
        <v>138</v>
      </c>
      <c r="O91" s="32">
        <v>9055.5213000000003</v>
      </c>
      <c r="P91" s="32">
        <v>-883.53769999999997</v>
      </c>
      <c r="Q91" s="32">
        <v>28231.143599999999</v>
      </c>
      <c r="R91" s="32">
        <v>26387.445299999999</v>
      </c>
      <c r="S91" s="32">
        <v>3172.9086000000002</v>
      </c>
      <c r="T91" s="32">
        <v>-123.1193</v>
      </c>
      <c r="U91" s="32">
        <v>-4123.9014999999999</v>
      </c>
      <c r="V91" s="32">
        <v>24732.722600000001</v>
      </c>
      <c r="W91" s="32">
        <v>-10065.5278</v>
      </c>
      <c r="X91" s="32">
        <v>4387.2858999999999</v>
      </c>
      <c r="Y91" s="32">
        <v>1083.2905000000001</v>
      </c>
      <c r="Z91" s="32">
        <v>-30919.075799999999</v>
      </c>
      <c r="AA91" s="32">
        <v>-2148.9656</v>
      </c>
      <c r="AB91" s="32">
        <v>-9389.6312999999991</v>
      </c>
      <c r="AC91" s="32">
        <v>19968.625700000001</v>
      </c>
      <c r="AD91" s="32">
        <v>-18960.604800000001</v>
      </c>
      <c r="AE91" s="32">
        <v>14141.579</v>
      </c>
      <c r="AF91" s="32">
        <v>3294.61</v>
      </c>
      <c r="AG91" s="32">
        <v>15070.215899999999</v>
      </c>
      <c r="AH91" s="32">
        <v>9506.5992000000006</v>
      </c>
      <c r="AI91" s="32">
        <v>3915.3478</v>
      </c>
      <c r="AJ91" s="32">
        <v>65778.047999999995</v>
      </c>
      <c r="AK91" s="32">
        <v>24788.153300000002</v>
      </c>
      <c r="AL91" s="32">
        <v>4380.7862999999998</v>
      </c>
      <c r="AM91" s="32">
        <v>1258.5124000000001</v>
      </c>
      <c r="AN91" s="32">
        <v>11420.2111</v>
      </c>
    </row>
    <row r="92" spans="2:40" ht="12" x14ac:dyDescent="0.2">
      <c r="B92" s="31" t="s">
        <v>43</v>
      </c>
      <c r="C92" s="31" t="s">
        <v>41</v>
      </c>
      <c r="D92" s="31" t="s">
        <v>42</v>
      </c>
      <c r="E92" s="10" t="s">
        <v>66</v>
      </c>
      <c r="F92" s="32">
        <v>2557.1035999999999</v>
      </c>
      <c r="G92" s="32">
        <v>-20347.959900000002</v>
      </c>
      <c r="H92" s="32">
        <v>-5124.2557999999999</v>
      </c>
      <c r="I92" s="32">
        <v>21007.798200000001</v>
      </c>
      <c r="J92" s="32">
        <v>498.34629999999999</v>
      </c>
      <c r="K92" s="32">
        <v>14227.122499999999</v>
      </c>
      <c r="L92" s="32">
        <v>8890.8024999999998</v>
      </c>
      <c r="M92" s="32">
        <v>-10913.686400000001</v>
      </c>
      <c r="N92" s="32" t="s">
        <v>138</v>
      </c>
      <c r="O92" s="32">
        <v>11255.128500000001</v>
      </c>
      <c r="P92" s="32">
        <v>8784.8785000000007</v>
      </c>
      <c r="Q92" s="32">
        <v>17684.2628</v>
      </c>
      <c r="R92" s="32">
        <v>27631.975900000001</v>
      </c>
      <c r="S92" s="32">
        <v>2667.8510999999999</v>
      </c>
      <c r="T92" s="32">
        <v>-18776.9159</v>
      </c>
      <c r="U92" s="32">
        <v>-3676.2584999999999</v>
      </c>
      <c r="V92" s="32">
        <v>19877.728500000001</v>
      </c>
      <c r="W92" s="32">
        <v>-4913.0126</v>
      </c>
      <c r="X92" s="32">
        <v>5369.7330000000002</v>
      </c>
      <c r="Y92" s="32">
        <v>-2143.9014000000002</v>
      </c>
      <c r="Z92" s="32">
        <v>-14032.328100000001</v>
      </c>
      <c r="AA92" s="32">
        <v>-6238.6215000000002</v>
      </c>
      <c r="AB92" s="32">
        <v>-9785.2273000000005</v>
      </c>
      <c r="AC92" s="32">
        <v>13559.252500000001</v>
      </c>
      <c r="AD92" s="32">
        <v>-21241.488399999998</v>
      </c>
      <c r="AE92" s="32">
        <v>13787.567999999999</v>
      </c>
      <c r="AF92" s="32">
        <v>2891.4301999999998</v>
      </c>
      <c r="AG92" s="32">
        <v>15308.553099999999</v>
      </c>
      <c r="AH92" s="32">
        <v>9293.2263999999996</v>
      </c>
      <c r="AI92" s="32">
        <v>4908.7934999999998</v>
      </c>
      <c r="AJ92" s="32">
        <v>67787.283800000005</v>
      </c>
      <c r="AK92" s="32">
        <v>27026.7827</v>
      </c>
      <c r="AL92" s="32">
        <v>4977.1414999999997</v>
      </c>
      <c r="AM92" s="32">
        <v>1438.8195000000001</v>
      </c>
      <c r="AN92" s="32">
        <v>11137.859399999999</v>
      </c>
    </row>
    <row r="93" spans="2:40" ht="12" x14ac:dyDescent="0.2">
      <c r="B93" s="31" t="s">
        <v>44</v>
      </c>
      <c r="C93" s="31" t="s">
        <v>41</v>
      </c>
      <c r="D93" s="31" t="s">
        <v>42</v>
      </c>
      <c r="E93" s="10" t="s">
        <v>66</v>
      </c>
      <c r="F93" s="32">
        <v>-3466.9164999999998</v>
      </c>
      <c r="G93" s="32">
        <v>-20657.007699999998</v>
      </c>
      <c r="H93" s="32">
        <v>-3543.1012000000001</v>
      </c>
      <c r="I93" s="32">
        <v>20510.425200000001</v>
      </c>
      <c r="J93" s="32">
        <v>-1112.9691</v>
      </c>
      <c r="K93" s="32">
        <v>10047.0694</v>
      </c>
      <c r="L93" s="32">
        <v>7978.9267</v>
      </c>
      <c r="M93" s="32">
        <v>-5923.5617000000002</v>
      </c>
      <c r="N93" s="32">
        <v>4544.1422000000002</v>
      </c>
      <c r="O93" s="32">
        <v>11852.5877</v>
      </c>
      <c r="P93" s="32">
        <v>18226.7124</v>
      </c>
      <c r="Q93" s="32">
        <v>14964.7055</v>
      </c>
      <c r="R93" s="32">
        <v>24872.109400000001</v>
      </c>
      <c r="S93" s="32">
        <v>1682.4777999999999</v>
      </c>
      <c r="T93" s="32">
        <v>-17098.3066</v>
      </c>
      <c r="U93" s="32">
        <v>-7808.4277000000002</v>
      </c>
      <c r="V93" s="32">
        <v>17606.4378</v>
      </c>
      <c r="W93" s="32">
        <v>-3085.0700999999999</v>
      </c>
      <c r="X93" s="32">
        <v>5829.7694000000001</v>
      </c>
      <c r="Y93" s="32">
        <v>-2564.8676</v>
      </c>
      <c r="Z93" s="32">
        <v>68561.2889</v>
      </c>
      <c r="AA93" s="32">
        <v>-8060.8792000000003</v>
      </c>
      <c r="AB93" s="32">
        <v>-13645.492200000001</v>
      </c>
      <c r="AC93" s="32">
        <v>14491.7145</v>
      </c>
      <c r="AD93" s="32">
        <v>-19867.6767</v>
      </c>
      <c r="AE93" s="32">
        <v>13260.268</v>
      </c>
      <c r="AF93" s="32">
        <v>2958.1631000000002</v>
      </c>
      <c r="AG93" s="32">
        <v>14795.213299999999</v>
      </c>
      <c r="AH93" s="32">
        <v>9231.6908000000003</v>
      </c>
      <c r="AI93" s="32">
        <v>5832.0412999999999</v>
      </c>
      <c r="AJ93" s="32">
        <v>71025.512900000002</v>
      </c>
      <c r="AK93" s="32">
        <v>31127.144899999999</v>
      </c>
      <c r="AL93" s="32">
        <v>6209.6972999999998</v>
      </c>
      <c r="AM93" s="32">
        <v>2692.2305999999999</v>
      </c>
      <c r="AN93" s="32">
        <v>12609.9085</v>
      </c>
    </row>
    <row r="94" spans="2:40" ht="12" x14ac:dyDescent="0.2">
      <c r="B94" s="31"/>
      <c r="C94" s="31"/>
      <c r="D94" s="31"/>
      <c r="E94" s="10"/>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c r="AL94" s="32"/>
      <c r="AM94" s="32"/>
      <c r="AN94" s="32"/>
    </row>
    <row r="95" spans="2:40" x14ac:dyDescent="0.2">
      <c r="B95" s="12" t="s">
        <v>67</v>
      </c>
      <c r="C95" s="12"/>
      <c r="D95" s="12"/>
      <c r="E95" s="12"/>
      <c r="F95" s="26"/>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c r="AG95" s="27"/>
      <c r="AH95" s="27"/>
      <c r="AI95" s="27"/>
      <c r="AJ95" s="27"/>
      <c r="AK95" s="27"/>
      <c r="AL95" s="27"/>
      <c r="AM95" s="27"/>
      <c r="AN95" s="27"/>
    </row>
    <row r="96" spans="2:40" outlineLevel="1" x14ac:dyDescent="0.2">
      <c r="B96" s="1" t="s">
        <v>68</v>
      </c>
      <c r="C96" s="1"/>
      <c r="D96" s="1"/>
      <c r="F96" s="28"/>
      <c r="G96" s="28"/>
      <c r="H96" s="28"/>
      <c r="I96" s="28"/>
      <c r="J96" s="28"/>
      <c r="K96" s="28"/>
      <c r="L96" s="28"/>
      <c r="M96" s="28"/>
      <c r="N96" s="28"/>
      <c r="O96" s="28"/>
      <c r="P96" s="28"/>
      <c r="Q96" s="28"/>
      <c r="R96" s="28"/>
      <c r="S96" s="28"/>
      <c r="T96" s="28"/>
      <c r="U96" s="28"/>
      <c r="V96" s="28"/>
      <c r="W96" s="28"/>
      <c r="X96" s="28"/>
      <c r="Y96" s="28"/>
      <c r="Z96" s="28"/>
      <c r="AA96" s="28"/>
      <c r="AB96" s="28"/>
      <c r="AC96" s="28"/>
      <c r="AD96" s="28"/>
      <c r="AE96" s="28"/>
      <c r="AF96" s="28"/>
      <c r="AG96" s="28"/>
      <c r="AH96" s="28"/>
      <c r="AI96" s="28"/>
      <c r="AJ96" s="28"/>
      <c r="AK96" s="28"/>
      <c r="AL96" s="28"/>
      <c r="AM96" s="28"/>
      <c r="AN96" s="28"/>
    </row>
    <row r="97" spans="2:40" s="79" customFormat="1" ht="12" outlineLevel="1" x14ac:dyDescent="0.2">
      <c r="B97" s="80" t="str">
        <f>CONCATENATE($E$3," ",$E$2-2)</f>
        <v>FY 2018</v>
      </c>
      <c r="C97" s="80" t="s">
        <v>38</v>
      </c>
      <c r="D97" s="80" t="str">
        <f>$E$3</f>
        <v>FY</v>
      </c>
      <c r="E97" s="81" t="s">
        <v>69</v>
      </c>
      <c r="F97" s="82">
        <v>9.2432999999999996</v>
      </c>
      <c r="G97" s="82">
        <v>108.6962</v>
      </c>
      <c r="H97" s="82">
        <v>2.4996999999999998</v>
      </c>
      <c r="I97" s="82">
        <v>-35.996000000000002</v>
      </c>
      <c r="J97" s="82">
        <v>8.5008999999999997</v>
      </c>
      <c r="K97" s="82">
        <v>8.6539000000000001</v>
      </c>
      <c r="L97" s="82">
        <v>10.2372</v>
      </c>
      <c r="M97" s="82">
        <v>10.4627</v>
      </c>
      <c r="N97" s="82" t="s">
        <v>138</v>
      </c>
      <c r="O97" s="82">
        <v>12.9978</v>
      </c>
      <c r="P97" s="82">
        <v>8.8963000000000001</v>
      </c>
      <c r="Q97" s="82">
        <v>9.3656000000000006</v>
      </c>
      <c r="R97" s="82">
        <v>8.8253000000000004</v>
      </c>
      <c r="S97" s="82">
        <v>19.292899999999999</v>
      </c>
      <c r="T97" s="82">
        <v>11.2469</v>
      </c>
      <c r="U97" s="82">
        <v>6.3349000000000002</v>
      </c>
      <c r="V97" s="82">
        <v>9.2575000000000003</v>
      </c>
      <c r="W97" s="82">
        <v>8.8323</v>
      </c>
      <c r="X97" s="82">
        <v>44.836500000000001</v>
      </c>
      <c r="Y97" s="82">
        <v>10.9398</v>
      </c>
      <c r="Z97" s="82">
        <v>8.2452000000000005</v>
      </c>
      <c r="AA97" s="82">
        <v>7.8152999999999997</v>
      </c>
      <c r="AB97" s="82">
        <v>11.5543</v>
      </c>
      <c r="AC97" s="82">
        <v>10.277200000000001</v>
      </c>
      <c r="AD97" s="82">
        <v>5.2145000000000001</v>
      </c>
      <c r="AE97" s="82">
        <v>17.1264</v>
      </c>
      <c r="AF97" s="82">
        <v>7.4312000000000005</v>
      </c>
      <c r="AG97" s="82">
        <v>7.2310999999999996</v>
      </c>
      <c r="AH97" s="82">
        <v>5.4062000000000001</v>
      </c>
      <c r="AI97" s="82">
        <v>3.9022000000000001</v>
      </c>
      <c r="AJ97" s="82">
        <v>5.8469999999999995</v>
      </c>
      <c r="AK97" s="82">
        <v>6.8204000000000002</v>
      </c>
      <c r="AL97" s="82">
        <v>1.6188</v>
      </c>
      <c r="AM97" s="82">
        <v>7.3817000000000004</v>
      </c>
      <c r="AN97" s="82">
        <v>6.9694000000000003</v>
      </c>
    </row>
    <row r="98" spans="2:40" s="79" customFormat="1" ht="12" outlineLevel="1" x14ac:dyDescent="0.2">
      <c r="B98" s="80" t="str">
        <f>CONCATENATE($E$3," ",$E$2-1)</f>
        <v>FY 2019</v>
      </c>
      <c r="C98" s="80" t="s">
        <v>38</v>
      </c>
      <c r="D98" s="80" t="str">
        <f>$E$3</f>
        <v>FY</v>
      </c>
      <c r="E98" s="81" t="s">
        <v>69</v>
      </c>
      <c r="F98" s="82">
        <v>8.093</v>
      </c>
      <c r="G98" s="82">
        <v>10.201700000000001</v>
      </c>
      <c r="H98" s="82">
        <v>2.8290999999999999</v>
      </c>
      <c r="I98" s="82">
        <v>15.7204</v>
      </c>
      <c r="J98" s="82">
        <v>10.0808</v>
      </c>
      <c r="K98" s="82">
        <v>9.1644000000000005</v>
      </c>
      <c r="L98" s="82">
        <v>14.536200000000001</v>
      </c>
      <c r="M98" s="82">
        <v>12.139799999999999</v>
      </c>
      <c r="N98" s="82">
        <v>5.9569000000000001</v>
      </c>
      <c r="O98" s="82">
        <v>14.805300000000001</v>
      </c>
      <c r="P98" s="82">
        <v>6.8718000000000004</v>
      </c>
      <c r="Q98" s="82">
        <v>12.9512</v>
      </c>
      <c r="R98" s="82">
        <v>11.313800000000001</v>
      </c>
      <c r="S98" s="82">
        <v>17.907299999999999</v>
      </c>
      <c r="T98" s="82">
        <v>9.3260000000000005</v>
      </c>
      <c r="U98" s="82">
        <v>7.4401999999999999</v>
      </c>
      <c r="V98" s="82">
        <v>8.7340999999999998</v>
      </c>
      <c r="W98" s="82">
        <v>7.5346000000000002</v>
      </c>
      <c r="X98" s="82">
        <v>19.171700000000001</v>
      </c>
      <c r="Y98" s="82">
        <v>9.0264000000000006</v>
      </c>
      <c r="Z98" s="82">
        <v>7.0179999999999998</v>
      </c>
      <c r="AA98" s="82">
        <v>9.6327999999999996</v>
      </c>
      <c r="AB98" s="82">
        <v>9.2634000000000007</v>
      </c>
      <c r="AC98" s="82">
        <v>12.5886</v>
      </c>
      <c r="AD98" s="82">
        <v>14.9963</v>
      </c>
      <c r="AE98" s="82">
        <v>13.8658</v>
      </c>
      <c r="AF98" s="82">
        <v>10.322699999999999</v>
      </c>
      <c r="AG98" s="82">
        <v>6.3971</v>
      </c>
      <c r="AH98" s="82">
        <v>6.0959000000000003</v>
      </c>
      <c r="AI98" s="82">
        <v>7.0265000000000004</v>
      </c>
      <c r="AJ98" s="82">
        <v>7.4551999999999996</v>
      </c>
      <c r="AK98" s="82">
        <v>4.7854999999999999</v>
      </c>
      <c r="AL98" s="82">
        <v>2.1128999999999998</v>
      </c>
      <c r="AM98" s="82">
        <v>11.9222</v>
      </c>
      <c r="AN98" s="82">
        <v>9.5887999999999991</v>
      </c>
    </row>
    <row r="99" spans="2:40" s="79" customFormat="1" ht="12" outlineLevel="1" x14ac:dyDescent="0.2">
      <c r="B99" s="80" t="str">
        <f>CONCATENATE($E$3," ",$E$2)</f>
        <v>FY 2020</v>
      </c>
      <c r="C99" s="80" t="s">
        <v>38</v>
      </c>
      <c r="D99" s="80" t="str">
        <f>$E$3</f>
        <v>FY</v>
      </c>
      <c r="E99" s="81" t="s">
        <v>69</v>
      </c>
      <c r="F99" s="82" t="s">
        <v>138</v>
      </c>
      <c r="G99" s="82" t="s">
        <v>138</v>
      </c>
      <c r="H99" s="82" t="s">
        <v>138</v>
      </c>
      <c r="I99" s="82" t="s">
        <v>138</v>
      </c>
      <c r="J99" s="82" t="s">
        <v>138</v>
      </c>
      <c r="K99" s="82" t="s">
        <v>138</v>
      </c>
      <c r="L99" s="82" t="s">
        <v>138</v>
      </c>
      <c r="M99" s="82" t="s">
        <v>138</v>
      </c>
      <c r="N99" s="82" t="s">
        <v>138</v>
      </c>
      <c r="O99" s="82" t="s">
        <v>138</v>
      </c>
      <c r="P99" s="82" t="s">
        <v>138</v>
      </c>
      <c r="Q99" s="82" t="s">
        <v>138</v>
      </c>
      <c r="R99" s="82" t="s">
        <v>138</v>
      </c>
      <c r="S99" s="82" t="s">
        <v>138</v>
      </c>
      <c r="T99" s="82" t="s">
        <v>138</v>
      </c>
      <c r="U99" s="82" t="s">
        <v>138</v>
      </c>
      <c r="V99" s="82" t="s">
        <v>138</v>
      </c>
      <c r="W99" s="82" t="s">
        <v>138</v>
      </c>
      <c r="X99" s="82" t="s">
        <v>138</v>
      </c>
      <c r="Y99" s="82" t="s">
        <v>138</v>
      </c>
      <c r="Z99" s="82" t="s">
        <v>138</v>
      </c>
      <c r="AA99" s="82" t="s">
        <v>138</v>
      </c>
      <c r="AB99" s="82" t="s">
        <v>138</v>
      </c>
      <c r="AC99" s="82" t="s">
        <v>138</v>
      </c>
      <c r="AD99" s="82" t="s">
        <v>138</v>
      </c>
      <c r="AE99" s="82" t="s">
        <v>138</v>
      </c>
      <c r="AF99" s="82" t="s">
        <v>138</v>
      </c>
      <c r="AG99" s="82">
        <v>6.9846000000000004</v>
      </c>
      <c r="AH99" s="82">
        <v>6.1748000000000003</v>
      </c>
      <c r="AI99" s="82">
        <v>7.6632999999999996</v>
      </c>
      <c r="AJ99" s="82">
        <v>9.6634999999999991</v>
      </c>
      <c r="AK99" s="82">
        <v>6.7393000000000001</v>
      </c>
      <c r="AL99" s="82">
        <v>1.8027</v>
      </c>
      <c r="AM99" s="82">
        <v>7.2439</v>
      </c>
      <c r="AN99" s="82">
        <v>10.0992</v>
      </c>
    </row>
    <row r="100" spans="2:40" s="79" customFormat="1" ht="12" outlineLevel="1" x14ac:dyDescent="0.2">
      <c r="B100" s="80" t="s">
        <v>40</v>
      </c>
      <c r="C100" s="80" t="s">
        <v>41</v>
      </c>
      <c r="D100" s="80" t="s">
        <v>42</v>
      </c>
      <c r="E100" s="81" t="s">
        <v>70</v>
      </c>
      <c r="F100" s="82">
        <v>6.6280999999999999</v>
      </c>
      <c r="G100" s="82">
        <v>12.071899999999999</v>
      </c>
      <c r="H100" s="82">
        <v>1.9167000000000001</v>
      </c>
      <c r="I100" s="82">
        <v>15.3779</v>
      </c>
      <c r="J100" s="82">
        <v>12.8986</v>
      </c>
      <c r="K100" s="82">
        <v>11.0916</v>
      </c>
      <c r="L100" s="82">
        <v>17.9147</v>
      </c>
      <c r="M100" s="82">
        <v>13.9191</v>
      </c>
      <c r="N100" s="82">
        <v>15.003500000000001</v>
      </c>
      <c r="O100" s="82">
        <v>15.449400000000001</v>
      </c>
      <c r="P100" s="82">
        <v>9.0363000000000007</v>
      </c>
      <c r="Q100" s="82">
        <v>13.698600000000001</v>
      </c>
      <c r="R100" s="82">
        <v>15.5908</v>
      </c>
      <c r="S100" s="82">
        <v>18.642099999999999</v>
      </c>
      <c r="T100" s="82">
        <v>9.2828999999999997</v>
      </c>
      <c r="U100" s="82">
        <v>10.631499999999999</v>
      </c>
      <c r="V100" s="82">
        <v>11.4213</v>
      </c>
      <c r="W100" s="82">
        <v>9.7388999999999992</v>
      </c>
      <c r="X100" s="82">
        <v>20.3489</v>
      </c>
      <c r="Y100" s="82">
        <v>9.0142000000000007</v>
      </c>
      <c r="Z100" s="82">
        <v>6.2138</v>
      </c>
      <c r="AA100" s="82">
        <v>10.524100000000001</v>
      </c>
      <c r="AB100" s="82">
        <v>13.6783</v>
      </c>
      <c r="AC100" s="82">
        <v>13.01</v>
      </c>
      <c r="AD100" s="82">
        <v>18.3399</v>
      </c>
      <c r="AE100" s="82">
        <v>16.416699999999999</v>
      </c>
      <c r="AF100" s="82">
        <v>12.0604</v>
      </c>
      <c r="AG100" s="82">
        <v>6.9455999999999998</v>
      </c>
      <c r="AH100" s="82">
        <v>6.6573000000000002</v>
      </c>
      <c r="AI100" s="82">
        <v>6.5601000000000003</v>
      </c>
      <c r="AJ100" s="82">
        <v>8.6745000000000001</v>
      </c>
      <c r="AK100" s="82">
        <v>6.1380999999999997</v>
      </c>
      <c r="AL100" s="82">
        <v>1.8166</v>
      </c>
      <c r="AM100" s="82">
        <v>11.6616</v>
      </c>
      <c r="AN100" s="82">
        <v>8.0691000000000006</v>
      </c>
    </row>
    <row r="101" spans="2:40" s="79" customFormat="1" ht="12" outlineLevel="1" x14ac:dyDescent="0.2">
      <c r="B101" s="80" t="s">
        <v>43</v>
      </c>
      <c r="C101" s="80" t="s">
        <v>41</v>
      </c>
      <c r="D101" s="80" t="s">
        <v>42</v>
      </c>
      <c r="E101" s="81" t="s">
        <v>70</v>
      </c>
      <c r="F101" s="82">
        <v>7.4722999999999997</v>
      </c>
      <c r="G101" s="82">
        <v>13.0343</v>
      </c>
      <c r="H101" s="82">
        <v>8.0716000000000001</v>
      </c>
      <c r="I101" s="82">
        <v>16.7364</v>
      </c>
      <c r="J101" s="82">
        <v>12.831</v>
      </c>
      <c r="K101" s="82">
        <v>11.4739</v>
      </c>
      <c r="L101" s="82">
        <v>17.9285</v>
      </c>
      <c r="M101" s="82">
        <v>14.9093</v>
      </c>
      <c r="N101" s="82">
        <v>14.739000000000001</v>
      </c>
      <c r="O101" s="82">
        <v>12.2582</v>
      </c>
      <c r="P101" s="82">
        <v>9.7447999999999997</v>
      </c>
      <c r="Q101" s="82">
        <v>14.1121</v>
      </c>
      <c r="R101" s="82">
        <v>15.090299999999999</v>
      </c>
      <c r="S101" s="82">
        <v>19.8628</v>
      </c>
      <c r="T101" s="82">
        <v>9.5480999999999998</v>
      </c>
      <c r="U101" s="82">
        <v>12.0358</v>
      </c>
      <c r="V101" s="82">
        <v>13.094200000000001</v>
      </c>
      <c r="W101" s="82">
        <v>27.2258</v>
      </c>
      <c r="X101" s="82">
        <v>19.878</v>
      </c>
      <c r="Y101" s="82">
        <v>11.592700000000001</v>
      </c>
      <c r="Z101" s="82">
        <v>6.5750000000000002</v>
      </c>
      <c r="AA101" s="82">
        <v>12.727600000000001</v>
      </c>
      <c r="AB101" s="82">
        <v>3.0005999999999999</v>
      </c>
      <c r="AC101" s="82">
        <v>13.122400000000001</v>
      </c>
      <c r="AD101" s="82">
        <v>16.616299999999999</v>
      </c>
      <c r="AE101" s="82">
        <v>16.523900000000001</v>
      </c>
      <c r="AF101" s="82">
        <v>11.4344</v>
      </c>
      <c r="AG101" s="82">
        <v>6.6578999999999997</v>
      </c>
      <c r="AH101" s="82">
        <v>6.7920999999999996</v>
      </c>
      <c r="AI101" s="82">
        <v>6.0686999999999998</v>
      </c>
      <c r="AJ101" s="82">
        <v>8.4756999999999998</v>
      </c>
      <c r="AK101" s="82">
        <v>6.0075000000000003</v>
      </c>
      <c r="AL101" s="82">
        <v>0.94020000000000004</v>
      </c>
      <c r="AM101" s="82">
        <v>9.9167000000000005</v>
      </c>
      <c r="AN101" s="82">
        <v>7.6614000000000004</v>
      </c>
    </row>
    <row r="102" spans="2:40" s="79" customFormat="1" ht="12" outlineLevel="1" x14ac:dyDescent="0.2">
      <c r="B102" s="80" t="s">
        <v>44</v>
      </c>
      <c r="C102" s="80" t="s">
        <v>41</v>
      </c>
      <c r="D102" s="80" t="s">
        <v>42</v>
      </c>
      <c r="E102" s="81" t="s">
        <v>70</v>
      </c>
      <c r="F102" s="82">
        <v>7.5118999999999998</v>
      </c>
      <c r="G102" s="82">
        <v>10.668200000000001</v>
      </c>
      <c r="H102" s="82">
        <v>8.0850000000000009</v>
      </c>
      <c r="I102" s="82">
        <v>16.3871</v>
      </c>
      <c r="J102" s="82">
        <v>11.2746</v>
      </c>
      <c r="K102" s="82">
        <v>11.0745</v>
      </c>
      <c r="L102" s="82">
        <v>16.020900000000001</v>
      </c>
      <c r="M102" s="82">
        <v>13.5702</v>
      </c>
      <c r="N102" s="82">
        <v>12.8392</v>
      </c>
      <c r="O102" s="82">
        <v>11.502599999999999</v>
      </c>
      <c r="P102" s="82">
        <v>10.3477</v>
      </c>
      <c r="Q102" s="82">
        <v>13.838799999999999</v>
      </c>
      <c r="R102" s="82">
        <v>14.3993</v>
      </c>
      <c r="S102" s="82">
        <v>19.789000000000001</v>
      </c>
      <c r="T102" s="82">
        <v>12.0289</v>
      </c>
      <c r="U102" s="82">
        <v>10.364800000000001</v>
      </c>
      <c r="V102" s="82">
        <v>12.242699999999999</v>
      </c>
      <c r="W102" s="82">
        <v>26.207799999999999</v>
      </c>
      <c r="X102" s="82">
        <v>20.2746</v>
      </c>
      <c r="Y102" s="82">
        <v>10.055099999999999</v>
      </c>
      <c r="Z102" s="82">
        <v>8.3495000000000008</v>
      </c>
      <c r="AA102" s="82">
        <v>11.6782</v>
      </c>
      <c r="AB102" s="82">
        <v>18.055599999999998</v>
      </c>
      <c r="AC102" s="82">
        <v>12.9642</v>
      </c>
      <c r="AD102" s="82">
        <v>14.698700000000001</v>
      </c>
      <c r="AE102" s="82">
        <v>17.0228</v>
      </c>
      <c r="AF102" s="82">
        <v>11.416499999999999</v>
      </c>
      <c r="AG102" s="82">
        <v>6.3388</v>
      </c>
      <c r="AH102" s="82">
        <v>5.6965000000000003</v>
      </c>
      <c r="AI102" s="82">
        <v>7.5007000000000001</v>
      </c>
      <c r="AJ102" s="82">
        <v>8.3610000000000007</v>
      </c>
      <c r="AK102" s="82">
        <v>5.6269</v>
      </c>
      <c r="AL102" s="82">
        <v>1.3153999999999999</v>
      </c>
      <c r="AM102" s="82">
        <v>9.5835000000000008</v>
      </c>
      <c r="AN102" s="82">
        <v>8.2684999999999995</v>
      </c>
    </row>
    <row r="103" spans="2:40" outlineLevel="1" x14ac:dyDescent="0.2">
      <c r="B103" s="1" t="s">
        <v>71</v>
      </c>
      <c r="C103" s="1"/>
      <c r="D103" s="1"/>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28"/>
      <c r="AN103" s="28"/>
    </row>
    <row r="104" spans="2:40" ht="12" outlineLevel="1" x14ac:dyDescent="0.2">
      <c r="B104" s="31" t="str">
        <f>CONCATENATE($E$3," ",$E$2-2)</f>
        <v>FY 2018</v>
      </c>
      <c r="C104" s="31" t="s">
        <v>38</v>
      </c>
      <c r="D104" s="31" t="str">
        <f>$E$3</f>
        <v>FY</v>
      </c>
      <c r="E104" s="10" t="s">
        <v>72</v>
      </c>
      <c r="F104" s="32">
        <v>495873.73249999998</v>
      </c>
      <c r="G104" s="32">
        <v>87967.174799999993</v>
      </c>
      <c r="H104" s="32">
        <v>15442.617899999999</v>
      </c>
      <c r="I104" s="32">
        <v>77580.428499999995</v>
      </c>
      <c r="J104" s="32">
        <v>57029.457799999996</v>
      </c>
      <c r="K104" s="32">
        <v>422276.6937</v>
      </c>
      <c r="L104" s="32" t="s">
        <v>138</v>
      </c>
      <c r="M104" s="32">
        <v>202351.28320000001</v>
      </c>
      <c r="N104" s="32" t="s">
        <v>138</v>
      </c>
      <c r="O104" s="32">
        <v>52407.749000000003</v>
      </c>
      <c r="P104" s="32">
        <v>17612.5275</v>
      </c>
      <c r="Q104" s="32">
        <v>320851.92959999997</v>
      </c>
      <c r="R104" s="32">
        <v>325216.32</v>
      </c>
      <c r="S104" s="32">
        <v>71558.764500000005</v>
      </c>
      <c r="T104" s="32">
        <v>117723.3082</v>
      </c>
      <c r="U104" s="32">
        <v>35371.792999999998</v>
      </c>
      <c r="V104" s="32">
        <v>305888.8725</v>
      </c>
      <c r="W104" s="32">
        <v>74691.03</v>
      </c>
      <c r="X104" s="32">
        <v>98260.017300000007</v>
      </c>
      <c r="Y104" s="32">
        <v>34408.419000000002</v>
      </c>
      <c r="Z104" s="32">
        <v>739169.696</v>
      </c>
      <c r="AA104" s="32">
        <v>73283.030400000003</v>
      </c>
      <c r="AB104" s="32" t="s">
        <v>138</v>
      </c>
      <c r="AC104" s="32">
        <v>292306.00910000002</v>
      </c>
      <c r="AD104" s="32">
        <v>68849.959499999997</v>
      </c>
      <c r="AE104" s="32">
        <v>81038.766399999993</v>
      </c>
      <c r="AF104" s="32" t="s">
        <v>138</v>
      </c>
      <c r="AG104" s="32">
        <v>215707.2977</v>
      </c>
      <c r="AH104" s="32">
        <v>184154.37059999999</v>
      </c>
      <c r="AI104" s="32">
        <v>38038.613299999997</v>
      </c>
      <c r="AJ104" s="32">
        <v>1614199.9999999998</v>
      </c>
      <c r="AK104" s="32">
        <v>378840.19260000001</v>
      </c>
      <c r="AL104" s="32">
        <v>52908.715400000001</v>
      </c>
      <c r="AM104" s="32">
        <v>42357.109400000001</v>
      </c>
      <c r="AN104" s="32">
        <v>146614.12270000001</v>
      </c>
    </row>
    <row r="105" spans="2:40" ht="12" outlineLevel="1" x14ac:dyDescent="0.2">
      <c r="B105" s="31" t="str">
        <f>CONCATENATE($E$3," ",$E$2-1)</f>
        <v>FY 2019</v>
      </c>
      <c r="C105" s="31" t="s">
        <v>38</v>
      </c>
      <c r="D105" s="31" t="str">
        <f>$E$3</f>
        <v>FY</v>
      </c>
      <c r="E105" s="10" t="s">
        <v>72</v>
      </c>
      <c r="F105" s="32">
        <v>463965.3358</v>
      </c>
      <c r="G105" s="32">
        <v>62876.607100000001</v>
      </c>
      <c r="H105" s="32" t="s">
        <v>138</v>
      </c>
      <c r="I105" s="32">
        <v>93341.438500000004</v>
      </c>
      <c r="J105" s="32">
        <v>87666.499400000001</v>
      </c>
      <c r="K105" s="32">
        <v>628042.46400000004</v>
      </c>
      <c r="L105" s="32">
        <v>285425.15429999999</v>
      </c>
      <c r="M105" s="32">
        <v>230371.51070000001</v>
      </c>
      <c r="N105" s="32">
        <v>76863.019199999995</v>
      </c>
      <c r="O105" s="32">
        <v>70162.911099999998</v>
      </c>
      <c r="P105" s="32">
        <v>20829.427500000002</v>
      </c>
      <c r="Q105" s="32">
        <v>433744.27519999997</v>
      </c>
      <c r="R105" s="32">
        <v>310433.76</v>
      </c>
      <c r="S105" s="32">
        <v>50066.167200000004</v>
      </c>
      <c r="T105" s="32">
        <v>140632.17189999999</v>
      </c>
      <c r="U105" s="32">
        <v>50748.5553</v>
      </c>
      <c r="V105" s="32">
        <v>349393.06770000001</v>
      </c>
      <c r="W105" s="32" t="s">
        <v>138</v>
      </c>
      <c r="X105" s="32">
        <v>127768.4436</v>
      </c>
      <c r="Y105" s="32">
        <v>26926.49</v>
      </c>
      <c r="Z105" s="32">
        <v>575709.59880000004</v>
      </c>
      <c r="AA105" s="32">
        <v>42184.014499999997</v>
      </c>
      <c r="AB105" s="32" t="s">
        <v>138</v>
      </c>
      <c r="AC105" s="32">
        <v>314588.56329999998</v>
      </c>
      <c r="AD105" s="32">
        <v>79346.641799999998</v>
      </c>
      <c r="AE105" s="32">
        <v>106690.8132</v>
      </c>
      <c r="AF105" s="32" t="s">
        <v>138</v>
      </c>
      <c r="AG105" s="32">
        <v>200142.48790000001</v>
      </c>
      <c r="AH105" s="32">
        <v>141289.50450000001</v>
      </c>
      <c r="AI105" s="32">
        <v>32644.113499999999</v>
      </c>
      <c r="AJ105" s="32">
        <v>1516200</v>
      </c>
      <c r="AK105" s="32">
        <v>363955.02470000001</v>
      </c>
      <c r="AL105" s="32">
        <v>82628.718299999993</v>
      </c>
      <c r="AM105" s="32">
        <v>23184.257699999998</v>
      </c>
      <c r="AN105" s="32">
        <v>249947.58900000001</v>
      </c>
    </row>
    <row r="106" spans="2:40" ht="12" outlineLevel="1" x14ac:dyDescent="0.2">
      <c r="B106" s="31" t="str">
        <f>CONCATENATE($E$3," ",$E$2)</f>
        <v>FY 2020</v>
      </c>
      <c r="C106" s="31" t="s">
        <v>38</v>
      </c>
      <c r="D106" s="31" t="str">
        <f>$E$3</f>
        <v>FY</v>
      </c>
      <c r="E106" s="10" t="s">
        <v>72</v>
      </c>
      <c r="F106" s="32" t="s">
        <v>138</v>
      </c>
      <c r="G106" s="32" t="s">
        <v>138</v>
      </c>
      <c r="H106" s="32" t="s">
        <v>138</v>
      </c>
      <c r="I106" s="32" t="s">
        <v>138</v>
      </c>
      <c r="J106" s="32" t="s">
        <v>138</v>
      </c>
      <c r="K106" s="32" t="s">
        <v>138</v>
      </c>
      <c r="L106" s="32" t="s">
        <v>138</v>
      </c>
      <c r="M106" s="32" t="s">
        <v>138</v>
      </c>
      <c r="N106" s="32" t="s">
        <v>138</v>
      </c>
      <c r="O106" s="32" t="s">
        <v>138</v>
      </c>
      <c r="P106" s="32" t="s">
        <v>138</v>
      </c>
      <c r="Q106" s="32" t="s">
        <v>138</v>
      </c>
      <c r="R106" s="32" t="s">
        <v>138</v>
      </c>
      <c r="S106" s="32" t="s">
        <v>138</v>
      </c>
      <c r="T106" s="32" t="s">
        <v>138</v>
      </c>
      <c r="U106" s="32" t="s">
        <v>138</v>
      </c>
      <c r="V106" s="32" t="s">
        <v>138</v>
      </c>
      <c r="W106" s="32" t="s">
        <v>138</v>
      </c>
      <c r="X106" s="32" t="s">
        <v>138</v>
      </c>
      <c r="Y106" s="32" t="s">
        <v>138</v>
      </c>
      <c r="Z106" s="32" t="s">
        <v>138</v>
      </c>
      <c r="AA106" s="32" t="s">
        <v>138</v>
      </c>
      <c r="AB106" s="32" t="s">
        <v>138</v>
      </c>
      <c r="AC106" s="32" t="s">
        <v>138</v>
      </c>
      <c r="AD106" s="32" t="s">
        <v>138</v>
      </c>
      <c r="AE106" s="32" t="s">
        <v>138</v>
      </c>
      <c r="AF106" s="32" t="s">
        <v>138</v>
      </c>
      <c r="AG106" s="32">
        <v>215508.4002</v>
      </c>
      <c r="AH106" s="32">
        <v>106369.84239999999</v>
      </c>
      <c r="AI106" s="32">
        <v>65136.360399999998</v>
      </c>
      <c r="AJ106" s="32">
        <v>1470100</v>
      </c>
      <c r="AK106" s="32">
        <v>400143.47619999998</v>
      </c>
      <c r="AL106" s="32">
        <v>102562.3553</v>
      </c>
      <c r="AM106" s="32">
        <v>18738.186699999998</v>
      </c>
      <c r="AN106" s="32">
        <v>306151.67839999998</v>
      </c>
    </row>
    <row r="107" spans="2:40" ht="12" outlineLevel="1" x14ac:dyDescent="0.2">
      <c r="B107" s="31" t="s">
        <v>40</v>
      </c>
      <c r="C107" s="31" t="s">
        <v>41</v>
      </c>
      <c r="D107" s="31" t="s">
        <v>42</v>
      </c>
      <c r="E107" s="10" t="s">
        <v>73</v>
      </c>
      <c r="F107" s="32">
        <v>294505.87770000001</v>
      </c>
      <c r="G107" s="32">
        <v>45142.729200000002</v>
      </c>
      <c r="H107" s="32">
        <v>16952.133699999998</v>
      </c>
      <c r="I107" s="32">
        <v>85842.785699999993</v>
      </c>
      <c r="J107" s="32">
        <v>62987.603999999999</v>
      </c>
      <c r="K107" s="32">
        <v>375570.18719999999</v>
      </c>
      <c r="L107" s="32">
        <v>226876.40470000001</v>
      </c>
      <c r="M107" s="32">
        <v>127431.466</v>
      </c>
      <c r="N107" s="32">
        <v>135627.44649999999</v>
      </c>
      <c r="O107" s="32">
        <v>146244.20970000001</v>
      </c>
      <c r="P107" s="32">
        <v>114891.6355</v>
      </c>
      <c r="Q107" s="32">
        <v>321594.64240000001</v>
      </c>
      <c r="R107" s="32">
        <v>291609.75229999999</v>
      </c>
      <c r="S107" s="32">
        <v>39674.296799999996</v>
      </c>
      <c r="T107" s="32">
        <v>103034.4117</v>
      </c>
      <c r="U107" s="32">
        <v>52578.826099999998</v>
      </c>
      <c r="V107" s="32">
        <v>275979.73830000003</v>
      </c>
      <c r="W107" s="32" t="s">
        <v>138</v>
      </c>
      <c r="X107" s="32">
        <v>81376.330100000006</v>
      </c>
      <c r="Y107" s="32">
        <v>22196.182700000001</v>
      </c>
      <c r="Z107" s="32">
        <v>385167.41480000003</v>
      </c>
      <c r="AA107" s="32">
        <v>26489.4175</v>
      </c>
      <c r="AB107" s="32" t="s">
        <v>138</v>
      </c>
      <c r="AC107" s="32">
        <v>209978.18479999999</v>
      </c>
      <c r="AD107" s="32">
        <v>83821.971399999995</v>
      </c>
      <c r="AE107" s="32">
        <v>99421.910300000003</v>
      </c>
      <c r="AF107" s="32" t="s">
        <v>138</v>
      </c>
      <c r="AG107" s="32">
        <v>209574.72579999999</v>
      </c>
      <c r="AH107" s="32">
        <v>124515.81849999999</v>
      </c>
      <c r="AI107" s="32">
        <v>57245.913</v>
      </c>
      <c r="AJ107" s="32">
        <v>1323600</v>
      </c>
      <c r="AK107" s="32">
        <v>406619.30239999999</v>
      </c>
      <c r="AL107" s="32">
        <v>75107.868499999997</v>
      </c>
      <c r="AM107" s="32">
        <v>20571.933799999999</v>
      </c>
      <c r="AN107" s="32">
        <v>333981.25089999998</v>
      </c>
    </row>
    <row r="108" spans="2:40" ht="12" outlineLevel="1" x14ac:dyDescent="0.2">
      <c r="B108" s="31" t="s">
        <v>43</v>
      </c>
      <c r="C108" s="31" t="s">
        <v>41</v>
      </c>
      <c r="D108" s="31" t="s">
        <v>42</v>
      </c>
      <c r="E108" s="10" t="s">
        <v>73</v>
      </c>
      <c r="F108" s="32">
        <v>324258.30160000001</v>
      </c>
      <c r="G108" s="32">
        <v>65977.945300000007</v>
      </c>
      <c r="H108" s="32">
        <v>193581.10070000001</v>
      </c>
      <c r="I108" s="32">
        <v>200337.14009999999</v>
      </c>
      <c r="J108" s="32">
        <v>74825.306500000006</v>
      </c>
      <c r="K108" s="32">
        <v>365953.25170000002</v>
      </c>
      <c r="L108" s="32">
        <v>292743.74800000002</v>
      </c>
      <c r="M108" s="32">
        <v>151645.92910000001</v>
      </c>
      <c r="N108" s="32">
        <v>184798.60060000001</v>
      </c>
      <c r="O108" s="32">
        <v>156108.18859999999</v>
      </c>
      <c r="P108" s="32">
        <v>158433.818</v>
      </c>
      <c r="Q108" s="32">
        <v>303026.8224</v>
      </c>
      <c r="R108" s="32">
        <v>313931.6715</v>
      </c>
      <c r="S108" s="32">
        <v>61090.1731</v>
      </c>
      <c r="T108" s="32">
        <v>113850.0837</v>
      </c>
      <c r="U108" s="32">
        <v>69710.2834</v>
      </c>
      <c r="V108" s="32">
        <v>341915.78409999999</v>
      </c>
      <c r="W108" s="32">
        <v>90786.292499999996</v>
      </c>
      <c r="X108" s="32">
        <v>109211.59819999999</v>
      </c>
      <c r="Y108" s="32">
        <v>43101.194100000001</v>
      </c>
      <c r="Z108" s="32">
        <v>409665.69559999998</v>
      </c>
      <c r="AA108" s="32">
        <v>38126.387000000002</v>
      </c>
      <c r="AB108" s="32" t="s">
        <v>138</v>
      </c>
      <c r="AC108" s="32">
        <v>208429.552</v>
      </c>
      <c r="AD108" s="32">
        <v>59255.789799999999</v>
      </c>
      <c r="AE108" s="32">
        <v>142031.30040000001</v>
      </c>
      <c r="AF108" s="32">
        <v>77605.209499999997</v>
      </c>
      <c r="AG108" s="32">
        <v>222748.2635</v>
      </c>
      <c r="AH108" s="32">
        <v>138740.9675</v>
      </c>
      <c r="AI108" s="32">
        <v>70572.203999999998</v>
      </c>
      <c r="AJ108" s="32">
        <v>1308300</v>
      </c>
      <c r="AK108" s="32">
        <v>434173.3946</v>
      </c>
      <c r="AL108" s="32">
        <v>69792.935400000002</v>
      </c>
      <c r="AM108" s="32">
        <v>22837.346399999999</v>
      </c>
      <c r="AN108" s="32">
        <v>347551.82179999998</v>
      </c>
    </row>
    <row r="109" spans="2:40" ht="12" outlineLevel="1" x14ac:dyDescent="0.2">
      <c r="B109" s="31" t="s">
        <v>44</v>
      </c>
      <c r="C109" s="31" t="s">
        <v>41</v>
      </c>
      <c r="D109" s="31" t="s">
        <v>42</v>
      </c>
      <c r="E109" s="10" t="s">
        <v>73</v>
      </c>
      <c r="F109" s="32">
        <v>295368.26679999998</v>
      </c>
      <c r="G109" s="32">
        <v>56386.542600000001</v>
      </c>
      <c r="H109" s="32">
        <v>122378.6718</v>
      </c>
      <c r="I109" s="32">
        <v>185227.91450000001</v>
      </c>
      <c r="J109" s="32">
        <v>77414.417400000006</v>
      </c>
      <c r="K109" s="32">
        <v>456891.53470000002</v>
      </c>
      <c r="L109" s="32">
        <v>278771.8873</v>
      </c>
      <c r="M109" s="32">
        <v>129868.4469</v>
      </c>
      <c r="N109" s="32">
        <v>180536.35939999999</v>
      </c>
      <c r="O109" s="32">
        <v>134235.88750000001</v>
      </c>
      <c r="P109" s="32">
        <v>244001.43290000001</v>
      </c>
      <c r="Q109" s="32">
        <v>326050.9192</v>
      </c>
      <c r="R109" s="32">
        <v>284405.53889999999</v>
      </c>
      <c r="S109" s="32">
        <v>84919.215200000006</v>
      </c>
      <c r="T109" s="32">
        <v>297481.15769999998</v>
      </c>
      <c r="U109" s="32">
        <v>53779.218099999998</v>
      </c>
      <c r="V109" s="32">
        <v>375223.68359999999</v>
      </c>
      <c r="W109" s="32">
        <v>135333.3345</v>
      </c>
      <c r="X109" s="32">
        <v>132985.46369999999</v>
      </c>
      <c r="Y109" s="32">
        <v>36097.480900000002</v>
      </c>
      <c r="Z109" s="32">
        <v>528754.56059999997</v>
      </c>
      <c r="AA109" s="32">
        <v>32843.815300000002</v>
      </c>
      <c r="AB109" s="32">
        <v>246361.85279999999</v>
      </c>
      <c r="AC109" s="32">
        <v>207126.86730000001</v>
      </c>
      <c r="AD109" s="32">
        <v>75183.314100000003</v>
      </c>
      <c r="AE109" s="32">
        <v>145082.5166</v>
      </c>
      <c r="AF109" s="32">
        <v>98779.891499999998</v>
      </c>
      <c r="AG109" s="32">
        <v>232876.00409999999</v>
      </c>
      <c r="AH109" s="32">
        <v>128618.18429999999</v>
      </c>
      <c r="AI109" s="32">
        <v>48467.54</v>
      </c>
      <c r="AJ109" s="32">
        <v>1436800</v>
      </c>
      <c r="AK109" s="32">
        <v>398810.0392</v>
      </c>
      <c r="AL109" s="32">
        <v>76871.967600000004</v>
      </c>
      <c r="AM109" s="32">
        <v>22959.2294</v>
      </c>
      <c r="AN109" s="32">
        <v>282059.21139999997</v>
      </c>
    </row>
    <row r="110" spans="2:40" outlineLevel="1" x14ac:dyDescent="0.2">
      <c r="B110" s="1" t="s">
        <v>74</v>
      </c>
      <c r="C110" s="1"/>
      <c r="D110" s="1"/>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row>
    <row r="111" spans="2:40" ht="12" x14ac:dyDescent="0.2">
      <c r="B111" s="31" t="str">
        <f>CONCATENATE($E$3," ",$E$2-2)</f>
        <v>FY 2018</v>
      </c>
      <c r="C111" s="31" t="s">
        <v>38</v>
      </c>
      <c r="D111" s="31" t="str">
        <f>$E$3</f>
        <v>FY</v>
      </c>
      <c r="E111" s="10" t="s">
        <v>75</v>
      </c>
      <c r="F111" s="32">
        <v>666295.98060000001</v>
      </c>
      <c r="G111" s="32">
        <v>69735.858800000002</v>
      </c>
      <c r="H111" s="32">
        <v>56239.479599999999</v>
      </c>
      <c r="I111" s="32">
        <v>70306.749899999995</v>
      </c>
      <c r="J111" s="32">
        <v>64644.515800000001</v>
      </c>
      <c r="K111" s="32">
        <v>455418.2132</v>
      </c>
      <c r="L111" s="32" t="s">
        <v>138</v>
      </c>
      <c r="M111" s="32">
        <v>186364.00599999999</v>
      </c>
      <c r="N111" s="32" t="s">
        <v>138</v>
      </c>
      <c r="O111" s="32">
        <v>44765.601000000002</v>
      </c>
      <c r="P111" s="32">
        <v>32168.3554</v>
      </c>
      <c r="Q111" s="32">
        <v>324367.91840000002</v>
      </c>
      <c r="R111" s="32">
        <v>268718.2524</v>
      </c>
      <c r="S111" s="32">
        <v>52175.333400000003</v>
      </c>
      <c r="T111" s="32">
        <v>137252.58180000001</v>
      </c>
      <c r="U111" s="32">
        <v>75078.810599999997</v>
      </c>
      <c r="V111" s="32">
        <v>318821.47700000001</v>
      </c>
      <c r="W111" s="32">
        <v>104326.2772</v>
      </c>
      <c r="X111" s="32">
        <v>72673.603700000007</v>
      </c>
      <c r="Y111" s="32">
        <v>29684.934399999998</v>
      </c>
      <c r="Z111" s="32">
        <v>777964.04</v>
      </c>
      <c r="AA111" s="32">
        <v>85392.057400000005</v>
      </c>
      <c r="AB111" s="32" t="s">
        <v>138</v>
      </c>
      <c r="AC111" s="32">
        <v>266981.45020000002</v>
      </c>
      <c r="AD111" s="32">
        <v>69393.603199999998</v>
      </c>
      <c r="AE111" s="32">
        <v>70022.336800000005</v>
      </c>
      <c r="AF111" s="32" t="s">
        <v>138</v>
      </c>
      <c r="AG111" s="32">
        <v>212352.56349999999</v>
      </c>
      <c r="AH111" s="32">
        <v>200416.7427</v>
      </c>
      <c r="AI111" s="32">
        <v>42456.155100000004</v>
      </c>
      <c r="AJ111" s="32">
        <v>1264400</v>
      </c>
      <c r="AK111" s="32">
        <v>356388.34019999998</v>
      </c>
      <c r="AL111" s="32">
        <v>274648.82010000001</v>
      </c>
      <c r="AM111" s="32">
        <v>40189.1374</v>
      </c>
      <c r="AN111" s="32">
        <v>195625.0822</v>
      </c>
    </row>
    <row r="112" spans="2:40" ht="12" x14ac:dyDescent="0.2">
      <c r="B112" s="31" t="str">
        <f>CONCATENATE($E$3," ",$E$2-1)</f>
        <v>FY 2019</v>
      </c>
      <c r="C112" s="31" t="s">
        <v>38</v>
      </c>
      <c r="D112" s="31" t="str">
        <f>$E$3</f>
        <v>FY</v>
      </c>
      <c r="E112" s="10" t="s">
        <v>75</v>
      </c>
      <c r="F112" s="32">
        <v>706846.22219999996</v>
      </c>
      <c r="G112" s="32">
        <v>74557.958799999993</v>
      </c>
      <c r="H112" s="32" t="s">
        <v>138</v>
      </c>
      <c r="I112" s="32">
        <v>88636.137499999997</v>
      </c>
      <c r="J112" s="32">
        <v>97147.746599999999</v>
      </c>
      <c r="K112" s="32">
        <v>685934.75439999998</v>
      </c>
      <c r="L112" s="32">
        <v>261051.4927</v>
      </c>
      <c r="M112" s="32">
        <v>209672.4474</v>
      </c>
      <c r="N112" s="32">
        <v>68389.663199999995</v>
      </c>
      <c r="O112" s="32">
        <v>53404.015099999997</v>
      </c>
      <c r="P112" s="32">
        <v>37122.977800000001</v>
      </c>
      <c r="Q112" s="32">
        <v>421910.67349999998</v>
      </c>
      <c r="R112" s="32">
        <v>247072.34330000001</v>
      </c>
      <c r="S112" s="32">
        <v>31206.0121</v>
      </c>
      <c r="T112" s="32">
        <v>178384.17970000001</v>
      </c>
      <c r="U112" s="32">
        <v>107770.94130000001</v>
      </c>
      <c r="V112" s="32">
        <v>342053.3505</v>
      </c>
      <c r="W112" s="32" t="s">
        <v>138</v>
      </c>
      <c r="X112" s="32">
        <v>118425.427</v>
      </c>
      <c r="Y112" s="32">
        <v>32974.957499999997</v>
      </c>
      <c r="Z112" s="32">
        <v>692104.70689999999</v>
      </c>
      <c r="AA112" s="32">
        <v>59580.386700000003</v>
      </c>
      <c r="AB112" s="32" t="s">
        <v>138</v>
      </c>
      <c r="AC112" s="32">
        <v>307264.17050000001</v>
      </c>
      <c r="AD112" s="32">
        <v>85855.073600000003</v>
      </c>
      <c r="AE112" s="32">
        <v>91532.398499999996</v>
      </c>
      <c r="AF112" s="32" t="s">
        <v>138</v>
      </c>
      <c r="AG112" s="32">
        <v>198755.76070000001</v>
      </c>
      <c r="AH112" s="32">
        <v>153785.06599999999</v>
      </c>
      <c r="AI112" s="32">
        <v>37630.947</v>
      </c>
      <c r="AJ112" s="32">
        <v>1127000</v>
      </c>
      <c r="AK112" s="32">
        <v>314639.9952</v>
      </c>
      <c r="AL112" s="32">
        <v>327872.93320000003</v>
      </c>
      <c r="AM112" s="32">
        <v>20919.454000000002</v>
      </c>
      <c r="AN112" s="32">
        <v>300374.14730000001</v>
      </c>
    </row>
    <row r="113" spans="2:40" ht="12" x14ac:dyDescent="0.2">
      <c r="B113" s="31" t="str">
        <f>CONCATENATE($E$3," ",$E$2)</f>
        <v>FY 2020</v>
      </c>
      <c r="C113" s="31" t="s">
        <v>38</v>
      </c>
      <c r="D113" s="31" t="str">
        <f>$E$3</f>
        <v>FY</v>
      </c>
      <c r="E113" s="10" t="s">
        <v>75</v>
      </c>
      <c r="F113" s="32" t="s">
        <v>138</v>
      </c>
      <c r="G113" s="32" t="s">
        <v>138</v>
      </c>
      <c r="H113" s="32" t="s">
        <v>138</v>
      </c>
      <c r="I113" s="32" t="s">
        <v>138</v>
      </c>
      <c r="J113" s="32" t="s">
        <v>138</v>
      </c>
      <c r="K113" s="32" t="s">
        <v>138</v>
      </c>
      <c r="L113" s="32" t="s">
        <v>138</v>
      </c>
      <c r="M113" s="32" t="s">
        <v>138</v>
      </c>
      <c r="N113" s="32" t="s">
        <v>138</v>
      </c>
      <c r="O113" s="32" t="s">
        <v>138</v>
      </c>
      <c r="P113" s="32" t="s">
        <v>138</v>
      </c>
      <c r="Q113" s="32" t="s">
        <v>138</v>
      </c>
      <c r="R113" s="32" t="s">
        <v>138</v>
      </c>
      <c r="S113" s="32" t="s">
        <v>138</v>
      </c>
      <c r="T113" s="32" t="s">
        <v>138</v>
      </c>
      <c r="U113" s="32" t="s">
        <v>138</v>
      </c>
      <c r="V113" s="32" t="s">
        <v>138</v>
      </c>
      <c r="W113" s="32" t="s">
        <v>138</v>
      </c>
      <c r="X113" s="32" t="s">
        <v>138</v>
      </c>
      <c r="Y113" s="32" t="s">
        <v>138</v>
      </c>
      <c r="Z113" s="32" t="s">
        <v>138</v>
      </c>
      <c r="AA113" s="32" t="s">
        <v>138</v>
      </c>
      <c r="AB113" s="32" t="s">
        <v>138</v>
      </c>
      <c r="AC113" s="32" t="s">
        <v>138</v>
      </c>
      <c r="AD113" s="32" t="s">
        <v>138</v>
      </c>
      <c r="AE113" s="32" t="s">
        <v>138</v>
      </c>
      <c r="AF113" s="32" t="s">
        <v>138</v>
      </c>
      <c r="AG113" s="32">
        <v>197352.73980000001</v>
      </c>
      <c r="AH113" s="32">
        <v>123685.6373</v>
      </c>
      <c r="AI113" s="32">
        <v>65856.1054</v>
      </c>
      <c r="AJ113" s="32">
        <v>1075200</v>
      </c>
      <c r="AK113" s="32">
        <v>410226.51909999998</v>
      </c>
      <c r="AL113" s="32">
        <v>332568.31959999999</v>
      </c>
      <c r="AM113" s="32">
        <v>14020.8035</v>
      </c>
      <c r="AN113" s="32">
        <v>314887.17180000001</v>
      </c>
    </row>
    <row r="114" spans="2:40" ht="12" x14ac:dyDescent="0.2">
      <c r="B114" s="31" t="s">
        <v>40</v>
      </c>
      <c r="C114" s="31" t="s">
        <v>41</v>
      </c>
      <c r="D114" s="31" t="s">
        <v>42</v>
      </c>
      <c r="E114" s="10" t="s">
        <v>76</v>
      </c>
      <c r="F114" s="32">
        <v>548115.82050000003</v>
      </c>
      <c r="G114" s="32">
        <v>62627.035199999998</v>
      </c>
      <c r="H114" s="32">
        <v>50731.355499999998</v>
      </c>
      <c r="I114" s="32">
        <v>78215.720700000005</v>
      </c>
      <c r="J114" s="32">
        <v>81944.531700000007</v>
      </c>
      <c r="K114" s="32">
        <v>442657.00679999997</v>
      </c>
      <c r="L114" s="32">
        <v>209805.94709999999</v>
      </c>
      <c r="M114" s="32">
        <v>110126.0692</v>
      </c>
      <c r="N114" s="32">
        <v>126458.8361</v>
      </c>
      <c r="O114" s="32">
        <v>126401.2806</v>
      </c>
      <c r="P114" s="32">
        <v>125037.6839</v>
      </c>
      <c r="Q114" s="32">
        <v>313324.51679999998</v>
      </c>
      <c r="R114" s="32">
        <v>244844.07370000001</v>
      </c>
      <c r="S114" s="32" t="s">
        <v>138</v>
      </c>
      <c r="T114" s="32">
        <v>144411.1844</v>
      </c>
      <c r="U114" s="32">
        <v>128678.7003</v>
      </c>
      <c r="V114" s="32">
        <v>275998.06559999997</v>
      </c>
      <c r="W114" s="32" t="s">
        <v>138</v>
      </c>
      <c r="X114" s="32">
        <v>75400.458199999994</v>
      </c>
      <c r="Y114" s="32">
        <v>30206.817800000001</v>
      </c>
      <c r="Z114" s="32">
        <v>548402.46279999998</v>
      </c>
      <c r="AA114" s="32">
        <v>42154.565399999999</v>
      </c>
      <c r="AB114" s="32" t="s">
        <v>138</v>
      </c>
      <c r="AC114" s="32">
        <v>169990.5392</v>
      </c>
      <c r="AD114" s="32">
        <v>89316.570900000006</v>
      </c>
      <c r="AE114" s="32">
        <v>86458.831300000005</v>
      </c>
      <c r="AF114" s="32" t="s">
        <v>138</v>
      </c>
      <c r="AG114" s="32">
        <v>208012.9952</v>
      </c>
      <c r="AH114" s="32">
        <v>143480.7684</v>
      </c>
      <c r="AI114" s="32">
        <v>59521.703600000001</v>
      </c>
      <c r="AJ114" s="32">
        <v>929641.65079999994</v>
      </c>
      <c r="AK114" s="32">
        <v>328977.89520000003</v>
      </c>
      <c r="AL114" s="32">
        <v>328202.62910000002</v>
      </c>
      <c r="AM114" s="32">
        <v>16479.308099999998</v>
      </c>
      <c r="AN114" s="32">
        <v>394300.64049999998</v>
      </c>
    </row>
    <row r="115" spans="2:40" ht="12" x14ac:dyDescent="0.2">
      <c r="B115" s="31" t="s">
        <v>43</v>
      </c>
      <c r="C115" s="31" t="s">
        <v>41</v>
      </c>
      <c r="D115" s="31" t="s">
        <v>42</v>
      </c>
      <c r="E115" s="10" t="s">
        <v>76</v>
      </c>
      <c r="F115" s="32">
        <v>559989.53760000004</v>
      </c>
      <c r="G115" s="32">
        <v>85366.484899999996</v>
      </c>
      <c r="H115" s="32">
        <v>228151.44320000001</v>
      </c>
      <c r="I115" s="32">
        <v>187903.1012</v>
      </c>
      <c r="J115" s="32">
        <v>99396.124100000001</v>
      </c>
      <c r="K115" s="32">
        <v>430754.95069999999</v>
      </c>
      <c r="L115" s="32">
        <v>280000.54830000002</v>
      </c>
      <c r="M115" s="32">
        <v>130269.7911</v>
      </c>
      <c r="N115" s="32">
        <v>174825.6416</v>
      </c>
      <c r="O115" s="32">
        <v>139553.05710000001</v>
      </c>
      <c r="P115" s="32">
        <v>154998.83379999999</v>
      </c>
      <c r="Q115" s="32">
        <v>284035.21779999998</v>
      </c>
      <c r="R115" s="32">
        <v>286691.35940000002</v>
      </c>
      <c r="S115" s="32">
        <v>41657.465799999998</v>
      </c>
      <c r="T115" s="32">
        <v>153380.8701</v>
      </c>
      <c r="U115" s="32">
        <v>138730.2366</v>
      </c>
      <c r="V115" s="32">
        <v>339822.73460000003</v>
      </c>
      <c r="W115" s="32">
        <v>112384.1296</v>
      </c>
      <c r="X115" s="32">
        <v>99672.208199999994</v>
      </c>
      <c r="Y115" s="32">
        <v>52219.061300000001</v>
      </c>
      <c r="Z115" s="32">
        <v>571258.24199999997</v>
      </c>
      <c r="AA115" s="32">
        <v>55039.773500000003</v>
      </c>
      <c r="AB115" s="32" t="s">
        <v>138</v>
      </c>
      <c r="AC115" s="32">
        <v>173646.87030000001</v>
      </c>
      <c r="AD115" s="32">
        <v>67647.545499999993</v>
      </c>
      <c r="AE115" s="32">
        <v>133594.1531</v>
      </c>
      <c r="AF115" s="32">
        <v>95952.236300000004</v>
      </c>
      <c r="AG115" s="32">
        <v>204788.9278</v>
      </c>
      <c r="AH115" s="32">
        <v>167671.52489999999</v>
      </c>
      <c r="AI115" s="32">
        <v>72494.221699999995</v>
      </c>
      <c r="AJ115" s="32">
        <v>882613.54249999998</v>
      </c>
      <c r="AK115" s="32">
        <v>367273.26779999997</v>
      </c>
      <c r="AL115" s="32">
        <v>326034.25209999998</v>
      </c>
      <c r="AM115" s="32">
        <v>20575.437000000002</v>
      </c>
      <c r="AN115" s="32">
        <v>355698.21090000001</v>
      </c>
    </row>
    <row r="116" spans="2:40" ht="12" x14ac:dyDescent="0.2">
      <c r="B116" s="31" t="s">
        <v>44</v>
      </c>
      <c r="C116" s="31" t="s">
        <v>41</v>
      </c>
      <c r="D116" s="31" t="s">
        <v>42</v>
      </c>
      <c r="E116" s="10" t="s">
        <v>76</v>
      </c>
      <c r="F116" s="32">
        <v>505337.1471</v>
      </c>
      <c r="G116" s="32">
        <v>77703.189899999998</v>
      </c>
      <c r="H116" s="32">
        <v>157269.81020000001</v>
      </c>
      <c r="I116" s="32">
        <v>179882.20250000001</v>
      </c>
      <c r="J116" s="32">
        <v>103635.042</v>
      </c>
      <c r="K116" s="32">
        <v>522362.59840000002</v>
      </c>
      <c r="L116" s="32">
        <v>266589.04340000002</v>
      </c>
      <c r="M116" s="32">
        <v>100744.1804</v>
      </c>
      <c r="N116" s="32">
        <v>182059.4057</v>
      </c>
      <c r="O116" s="32">
        <v>114023.52559999999</v>
      </c>
      <c r="P116" s="32">
        <v>245593.8174</v>
      </c>
      <c r="Q116" s="32">
        <v>290915.94510000001</v>
      </c>
      <c r="R116" s="32">
        <v>263029.55810000002</v>
      </c>
      <c r="S116" s="32">
        <v>70641.325299999997</v>
      </c>
      <c r="T116" s="32">
        <v>320759.83309999999</v>
      </c>
      <c r="U116" s="32">
        <v>121729.8449</v>
      </c>
      <c r="V116" s="32">
        <v>390956.7499</v>
      </c>
      <c r="W116" s="32">
        <v>146548.6698</v>
      </c>
      <c r="X116" s="32">
        <v>119791.3723</v>
      </c>
      <c r="Y116" s="32">
        <v>44508.302300000003</v>
      </c>
      <c r="Z116" s="32">
        <v>598862.86730000004</v>
      </c>
      <c r="AA116" s="32">
        <v>48571.207000000002</v>
      </c>
      <c r="AB116" s="32">
        <v>222204.4565</v>
      </c>
      <c r="AC116" s="32">
        <v>164364.20809999999</v>
      </c>
      <c r="AD116" s="32">
        <v>83262.823000000004</v>
      </c>
      <c r="AE116" s="32">
        <v>131938.9106</v>
      </c>
      <c r="AF116" s="32">
        <v>119908.2723</v>
      </c>
      <c r="AG116" s="32">
        <v>215776.61910000001</v>
      </c>
      <c r="AH116" s="32">
        <v>155818.92980000001</v>
      </c>
      <c r="AI116" s="32">
        <v>47135.108899999999</v>
      </c>
      <c r="AJ116" s="32">
        <v>1066800</v>
      </c>
      <c r="AK116" s="32">
        <v>354857.78240000003</v>
      </c>
      <c r="AL116" s="32">
        <v>329015.2991</v>
      </c>
      <c r="AM116" s="32">
        <v>17177.8802</v>
      </c>
      <c r="AN116" s="32">
        <v>292341.03259999998</v>
      </c>
    </row>
    <row r="117" spans="2:40" ht="12" x14ac:dyDescent="0.2">
      <c r="B117" s="31"/>
      <c r="C117" s="31"/>
      <c r="D117" s="31"/>
      <c r="E117" s="10"/>
      <c r="F117" s="28"/>
      <c r="G117" s="29"/>
      <c r="H117" s="29"/>
      <c r="I117" s="29"/>
      <c r="J117" s="29"/>
      <c r="K117" s="29"/>
      <c r="L117" s="29"/>
      <c r="M117" s="29"/>
      <c r="N117" s="29"/>
      <c r="O117" s="29"/>
      <c r="P117" s="29"/>
      <c r="Q117" s="29"/>
      <c r="R117" s="29"/>
      <c r="S117" s="29"/>
      <c r="T117" s="29"/>
      <c r="U117" s="29"/>
      <c r="V117" s="29"/>
      <c r="W117" s="29"/>
      <c r="X117" s="29"/>
      <c r="Y117" s="29"/>
      <c r="Z117" s="29"/>
      <c r="AA117" s="29"/>
      <c r="AB117" s="29"/>
      <c r="AC117" s="29"/>
      <c r="AD117" s="29"/>
      <c r="AE117" s="29"/>
      <c r="AF117" s="29"/>
      <c r="AG117" s="29"/>
      <c r="AH117" s="29"/>
      <c r="AI117" s="29"/>
      <c r="AJ117" s="29"/>
      <c r="AK117" s="29"/>
      <c r="AL117" s="29"/>
      <c r="AM117" s="29"/>
      <c r="AN117" s="29"/>
    </row>
    <row r="118" spans="2:40" x14ac:dyDescent="0.2">
      <c r="B118" s="12" t="s">
        <v>77</v>
      </c>
      <c r="C118" s="12"/>
      <c r="D118" s="12"/>
      <c r="E118" s="12"/>
      <c r="F118" s="26"/>
      <c r="G118" s="27"/>
      <c r="H118" s="27"/>
      <c r="I118" s="27"/>
      <c r="J118" s="27"/>
      <c r="K118" s="27"/>
      <c r="L118" s="27"/>
      <c r="M118" s="27"/>
      <c r="N118" s="27"/>
      <c r="O118" s="27"/>
      <c r="P118" s="27"/>
      <c r="Q118" s="27"/>
      <c r="R118" s="27"/>
      <c r="S118" s="27"/>
      <c r="T118" s="27"/>
      <c r="U118" s="27"/>
      <c r="V118" s="27"/>
      <c r="W118" s="27"/>
      <c r="X118" s="27"/>
      <c r="Y118" s="27"/>
      <c r="Z118" s="27"/>
      <c r="AA118" s="27"/>
      <c r="AB118" s="27"/>
      <c r="AC118" s="27"/>
      <c r="AD118" s="27"/>
      <c r="AE118" s="27"/>
      <c r="AF118" s="27"/>
      <c r="AG118" s="27"/>
      <c r="AH118" s="27"/>
      <c r="AI118" s="27"/>
      <c r="AJ118" s="27"/>
      <c r="AK118" s="27"/>
      <c r="AL118" s="27"/>
      <c r="AM118" s="27"/>
      <c r="AN118" s="27"/>
    </row>
    <row r="119" spans="2:40" outlineLevel="1" x14ac:dyDescent="0.2">
      <c r="B119" s="1" t="s">
        <v>78</v>
      </c>
      <c r="C119" s="1"/>
      <c r="D119" s="1"/>
      <c r="F119" s="28"/>
      <c r="G119" s="29"/>
      <c r="H119" s="29"/>
      <c r="I119" s="29"/>
      <c r="J119" s="29"/>
      <c r="K119" s="29"/>
      <c r="L119" s="29"/>
      <c r="M119" s="29"/>
      <c r="N119" s="29"/>
      <c r="O119" s="29"/>
      <c r="P119" s="29"/>
      <c r="Q119" s="29"/>
      <c r="R119" s="29"/>
      <c r="S119" s="29"/>
      <c r="T119" s="29"/>
      <c r="U119" s="29"/>
      <c r="V119" s="29"/>
      <c r="W119" s="29"/>
      <c r="X119" s="29"/>
      <c r="Y119" s="29"/>
      <c r="Z119" s="29"/>
      <c r="AA119" s="29"/>
      <c r="AB119" s="29"/>
      <c r="AC119" s="29"/>
      <c r="AD119" s="29"/>
      <c r="AE119" s="29"/>
      <c r="AF119" s="29"/>
      <c r="AG119" s="29"/>
      <c r="AH119" s="29"/>
      <c r="AI119" s="29"/>
      <c r="AJ119" s="29"/>
      <c r="AK119" s="29"/>
      <c r="AL119" s="29"/>
      <c r="AM119" s="29"/>
      <c r="AN119" s="29"/>
    </row>
    <row r="120" spans="2:40" s="79" customFormat="1" ht="12" outlineLevel="1" x14ac:dyDescent="0.2">
      <c r="B120" s="80" t="str">
        <f>CONCATENATE($E$3," ",$E$2-2)</f>
        <v>FY 2018</v>
      </c>
      <c r="C120" s="80" t="s">
        <v>38</v>
      </c>
      <c r="D120" s="80" t="str">
        <f>$E$3</f>
        <v>FY</v>
      </c>
      <c r="E120" s="81" t="s">
        <v>79</v>
      </c>
      <c r="F120" s="82">
        <v>14.197100000000001</v>
      </c>
      <c r="G120" s="82" t="s">
        <v>138</v>
      </c>
      <c r="H120" s="82">
        <v>16.477</v>
      </c>
      <c r="I120" s="82">
        <v>14.837300000000001</v>
      </c>
      <c r="J120" s="82">
        <v>19.970600000000001</v>
      </c>
      <c r="K120" s="82">
        <v>32.696399999999997</v>
      </c>
      <c r="L120" s="82" t="s">
        <v>138</v>
      </c>
      <c r="M120" s="82" t="s">
        <v>138</v>
      </c>
      <c r="N120" s="82" t="s">
        <v>138</v>
      </c>
      <c r="O120" s="82">
        <v>9.2561</v>
      </c>
      <c r="P120" s="82" t="s">
        <v>138</v>
      </c>
      <c r="Q120" s="82">
        <v>6.9116999999999997</v>
      </c>
      <c r="R120" s="82">
        <v>10.4671</v>
      </c>
      <c r="S120" s="82">
        <v>12.612299999999999</v>
      </c>
      <c r="T120" s="82">
        <v>20.6661</v>
      </c>
      <c r="U120" s="82">
        <v>12.643800000000001</v>
      </c>
      <c r="V120" s="82">
        <v>9.1257000000000001</v>
      </c>
      <c r="W120" s="82" t="s">
        <v>138</v>
      </c>
      <c r="X120" s="82">
        <v>11.8902</v>
      </c>
      <c r="Y120" s="82">
        <v>27.3523</v>
      </c>
      <c r="Z120" s="82">
        <v>18.766300000000001</v>
      </c>
      <c r="AA120" s="82" t="s">
        <v>138</v>
      </c>
      <c r="AB120" s="82" t="s">
        <v>138</v>
      </c>
      <c r="AC120" s="82">
        <v>10.391</v>
      </c>
      <c r="AD120" s="82" t="s">
        <v>138</v>
      </c>
      <c r="AE120" s="82">
        <v>5.3653000000000004</v>
      </c>
      <c r="AF120" s="82" t="s">
        <v>138</v>
      </c>
      <c r="AG120" s="82">
        <v>3.3628</v>
      </c>
      <c r="AH120" s="82">
        <v>7.2900999999999998</v>
      </c>
      <c r="AI120" s="82">
        <v>16.998100000000001</v>
      </c>
      <c r="AJ120" s="82">
        <v>7.649</v>
      </c>
      <c r="AK120" s="82">
        <v>5.4965000000000002</v>
      </c>
      <c r="AL120" s="82">
        <v>16.092099999999999</v>
      </c>
      <c r="AM120" s="82">
        <v>11.4457</v>
      </c>
      <c r="AN120" s="82">
        <v>13.6106</v>
      </c>
    </row>
    <row r="121" spans="2:40" s="79" customFormat="1" ht="12" outlineLevel="1" x14ac:dyDescent="0.2">
      <c r="B121" s="80" t="str">
        <f>CONCATENATE($E$3," ",$E$2-1)</f>
        <v>FY 2019</v>
      </c>
      <c r="C121" s="80" t="s">
        <v>38</v>
      </c>
      <c r="D121" s="80" t="str">
        <f>$E$3</f>
        <v>FY</v>
      </c>
      <c r="E121" s="81" t="s">
        <v>79</v>
      </c>
      <c r="F121" s="82">
        <v>12.2348</v>
      </c>
      <c r="G121" s="82" t="s">
        <v>138</v>
      </c>
      <c r="H121" s="82" t="s">
        <v>138</v>
      </c>
      <c r="I121" s="82">
        <v>16.873899999999999</v>
      </c>
      <c r="J121" s="82">
        <v>21.183599999999998</v>
      </c>
      <c r="K121" s="82">
        <v>15.729699999999999</v>
      </c>
      <c r="L121" s="82">
        <v>16.873699999999999</v>
      </c>
      <c r="M121" s="82">
        <v>47.122199999999999</v>
      </c>
      <c r="N121" s="82">
        <v>14.6302</v>
      </c>
      <c r="O121" s="82">
        <v>5.8997000000000002</v>
      </c>
      <c r="P121" s="82">
        <v>27.847200000000001</v>
      </c>
      <c r="Q121" s="82">
        <v>7.9585999999999997</v>
      </c>
      <c r="R121" s="82">
        <v>8.2696000000000005</v>
      </c>
      <c r="S121" s="82">
        <v>6.0831999999999997</v>
      </c>
      <c r="T121" s="82">
        <v>30.067399999999999</v>
      </c>
      <c r="U121" s="82">
        <v>17.9529</v>
      </c>
      <c r="V121" s="82">
        <v>8.5137</v>
      </c>
      <c r="W121" s="82" t="s">
        <v>138</v>
      </c>
      <c r="X121" s="82">
        <v>24.036000000000001</v>
      </c>
      <c r="Y121" s="82">
        <v>11.928000000000001</v>
      </c>
      <c r="Z121" s="82">
        <v>10.706899999999999</v>
      </c>
      <c r="AA121" s="82">
        <v>54.115200000000002</v>
      </c>
      <c r="AB121" s="82" t="s">
        <v>138</v>
      </c>
      <c r="AC121" s="82">
        <v>9.7291000000000007</v>
      </c>
      <c r="AD121" s="82" t="s">
        <v>138</v>
      </c>
      <c r="AE121" s="82">
        <v>5.1363000000000003</v>
      </c>
      <c r="AF121" s="82" t="s">
        <v>138</v>
      </c>
      <c r="AG121" s="82">
        <v>2.9670000000000001</v>
      </c>
      <c r="AH121" s="82">
        <v>5.3333000000000004</v>
      </c>
      <c r="AI121" s="82">
        <v>9.6889000000000003</v>
      </c>
      <c r="AJ121" s="82">
        <v>6.4437999999999995</v>
      </c>
      <c r="AK121" s="82">
        <v>4.6744000000000003</v>
      </c>
      <c r="AL121" s="82">
        <v>12.4984</v>
      </c>
      <c r="AM121" s="82">
        <v>5.8178999999999998</v>
      </c>
      <c r="AN121" s="82">
        <v>15.235300000000001</v>
      </c>
    </row>
    <row r="122" spans="2:40" s="79" customFormat="1" ht="12" outlineLevel="1" x14ac:dyDescent="0.2">
      <c r="B122" s="80" t="str">
        <f>CONCATENATE($E$3," ",$E$2)</f>
        <v>FY 2020</v>
      </c>
      <c r="C122" s="80" t="s">
        <v>38</v>
      </c>
      <c r="D122" s="80" t="str">
        <f>$E$3</f>
        <v>FY</v>
      </c>
      <c r="E122" s="81" t="s">
        <v>79</v>
      </c>
      <c r="F122" s="82" t="s">
        <v>138</v>
      </c>
      <c r="G122" s="82" t="s">
        <v>138</v>
      </c>
      <c r="H122" s="82" t="s">
        <v>138</v>
      </c>
      <c r="I122" s="82" t="s">
        <v>138</v>
      </c>
      <c r="J122" s="82" t="s">
        <v>138</v>
      </c>
      <c r="K122" s="82" t="s">
        <v>138</v>
      </c>
      <c r="L122" s="82" t="s">
        <v>138</v>
      </c>
      <c r="M122" s="82" t="s">
        <v>138</v>
      </c>
      <c r="N122" s="82" t="s">
        <v>138</v>
      </c>
      <c r="O122" s="82" t="s">
        <v>138</v>
      </c>
      <c r="P122" s="82" t="s">
        <v>138</v>
      </c>
      <c r="Q122" s="82" t="s">
        <v>138</v>
      </c>
      <c r="R122" s="82" t="s">
        <v>138</v>
      </c>
      <c r="S122" s="82" t="s">
        <v>138</v>
      </c>
      <c r="T122" s="82" t="s">
        <v>138</v>
      </c>
      <c r="U122" s="82" t="s">
        <v>138</v>
      </c>
      <c r="V122" s="82" t="s">
        <v>138</v>
      </c>
      <c r="W122" s="82" t="s">
        <v>138</v>
      </c>
      <c r="X122" s="82" t="s">
        <v>138</v>
      </c>
      <c r="Y122" s="82" t="s">
        <v>138</v>
      </c>
      <c r="Z122" s="82" t="s">
        <v>138</v>
      </c>
      <c r="AA122" s="82" t="s">
        <v>138</v>
      </c>
      <c r="AB122" s="82" t="s">
        <v>138</v>
      </c>
      <c r="AC122" s="82" t="s">
        <v>138</v>
      </c>
      <c r="AD122" s="82" t="s">
        <v>138</v>
      </c>
      <c r="AE122" s="82" t="s">
        <v>138</v>
      </c>
      <c r="AF122" s="82" t="s">
        <v>138</v>
      </c>
      <c r="AG122" s="82">
        <v>2.621</v>
      </c>
      <c r="AH122" s="82">
        <v>4.5833000000000004</v>
      </c>
      <c r="AI122" s="82">
        <v>9.4552999999999994</v>
      </c>
      <c r="AJ122" s="82">
        <v>5.6361999999999997</v>
      </c>
      <c r="AK122" s="82">
        <v>5.1769999999999996</v>
      </c>
      <c r="AL122" s="82">
        <v>11.094099999999999</v>
      </c>
      <c r="AM122" s="82">
        <v>5.0613000000000001</v>
      </c>
      <c r="AN122" s="82">
        <v>12.047499999999999</v>
      </c>
    </row>
    <row r="123" spans="2:40" s="79" customFormat="1" ht="12" outlineLevel="1" x14ac:dyDescent="0.2">
      <c r="B123" s="80" t="s">
        <v>40</v>
      </c>
      <c r="C123" s="80" t="s">
        <v>41</v>
      </c>
      <c r="D123" s="80" t="s">
        <v>42</v>
      </c>
      <c r="E123" s="81" t="s">
        <v>79</v>
      </c>
      <c r="F123" s="82">
        <v>10.172000000000001</v>
      </c>
      <c r="G123" s="82" t="s">
        <v>138</v>
      </c>
      <c r="H123" s="82">
        <v>8.3196999999999992</v>
      </c>
      <c r="I123" s="82">
        <v>9.9155999999999995</v>
      </c>
      <c r="J123" s="82">
        <v>13.8132</v>
      </c>
      <c r="K123" s="82">
        <v>10.214499999999999</v>
      </c>
      <c r="L123" s="82">
        <v>13.4244</v>
      </c>
      <c r="M123" s="82">
        <v>10.2819</v>
      </c>
      <c r="N123" s="82" t="s">
        <v>138</v>
      </c>
      <c r="O123" s="82">
        <v>11.2758</v>
      </c>
      <c r="P123" s="82">
        <v>66.342200000000005</v>
      </c>
      <c r="Q123" s="82">
        <v>6.1906999999999996</v>
      </c>
      <c r="R123" s="82">
        <v>7.5895000000000001</v>
      </c>
      <c r="S123" s="82" t="s">
        <v>138</v>
      </c>
      <c r="T123" s="82">
        <v>23.708300000000001</v>
      </c>
      <c r="U123" s="82">
        <v>23.539899999999999</v>
      </c>
      <c r="V123" s="82">
        <v>6.6086999999999998</v>
      </c>
      <c r="W123" s="82" t="s">
        <v>138</v>
      </c>
      <c r="X123" s="82">
        <v>14.7857</v>
      </c>
      <c r="Y123" s="82">
        <v>8.1889000000000003</v>
      </c>
      <c r="Z123" s="82">
        <v>9.4398</v>
      </c>
      <c r="AA123" s="82">
        <v>562.58590000000004</v>
      </c>
      <c r="AB123" s="82" t="s">
        <v>138</v>
      </c>
      <c r="AC123" s="82">
        <v>5.4051</v>
      </c>
      <c r="AD123" s="82" t="s">
        <v>138</v>
      </c>
      <c r="AE123" s="82">
        <v>4.6147</v>
      </c>
      <c r="AF123" s="82" t="s">
        <v>138</v>
      </c>
      <c r="AG123" s="82">
        <v>2.9380999999999999</v>
      </c>
      <c r="AH123" s="82">
        <v>4.8353999999999999</v>
      </c>
      <c r="AI123" s="82">
        <v>11.0992</v>
      </c>
      <c r="AJ123" s="82">
        <v>5.1245000000000003</v>
      </c>
      <c r="AK123" s="82">
        <v>4.7591000000000001</v>
      </c>
      <c r="AL123" s="82">
        <v>11.572800000000001</v>
      </c>
      <c r="AM123" s="82">
        <v>4.2923999999999998</v>
      </c>
      <c r="AN123" s="82">
        <v>18.062999999999999</v>
      </c>
    </row>
    <row r="124" spans="2:40" s="79" customFormat="1" ht="12" outlineLevel="1" x14ac:dyDescent="0.2">
      <c r="B124" s="80" t="s">
        <v>43</v>
      </c>
      <c r="C124" s="80" t="s">
        <v>41</v>
      </c>
      <c r="D124" s="80" t="s">
        <v>42</v>
      </c>
      <c r="E124" s="81" t="s">
        <v>79</v>
      </c>
      <c r="F124" s="82">
        <v>12.8649</v>
      </c>
      <c r="G124" s="82" t="s">
        <v>138</v>
      </c>
      <c r="H124" s="82">
        <v>74.079499999999996</v>
      </c>
      <c r="I124" s="82">
        <v>8.1249000000000002</v>
      </c>
      <c r="J124" s="82">
        <v>19.509799999999998</v>
      </c>
      <c r="K124" s="82">
        <v>10.908799999999999</v>
      </c>
      <c r="L124" s="82">
        <v>26.017900000000001</v>
      </c>
      <c r="M124" s="82">
        <v>18.273199999999999</v>
      </c>
      <c r="N124" s="82" t="s">
        <v>138</v>
      </c>
      <c r="O124" s="82">
        <v>9.2081999999999997</v>
      </c>
      <c r="P124" s="82">
        <v>12.0083</v>
      </c>
      <c r="Q124" s="82">
        <v>7.1226000000000003</v>
      </c>
      <c r="R124" s="82">
        <v>8.1966999999999999</v>
      </c>
      <c r="S124" s="82">
        <v>10.476699999999999</v>
      </c>
      <c r="T124" s="82">
        <v>21.177800000000001</v>
      </c>
      <c r="U124" s="82">
        <v>21.524899999999999</v>
      </c>
      <c r="V124" s="82">
        <v>8.2101000000000006</v>
      </c>
      <c r="W124" s="82" t="s">
        <v>138</v>
      </c>
      <c r="X124" s="82">
        <v>15.8531</v>
      </c>
      <c r="Y124" s="82">
        <v>20.206900000000001</v>
      </c>
      <c r="Z124" s="82">
        <v>7.6071</v>
      </c>
      <c r="AA124" s="82" t="s">
        <v>138</v>
      </c>
      <c r="AB124" s="82" t="s">
        <v>138</v>
      </c>
      <c r="AC124" s="82">
        <v>7.5122</v>
      </c>
      <c r="AD124" s="82" t="s">
        <v>138</v>
      </c>
      <c r="AE124" s="82">
        <v>7.2915999999999999</v>
      </c>
      <c r="AF124" s="82">
        <v>12.4231</v>
      </c>
      <c r="AG124" s="82">
        <v>2.8077000000000001</v>
      </c>
      <c r="AH124" s="82">
        <v>5.6896000000000004</v>
      </c>
      <c r="AI124" s="82">
        <v>12.4017</v>
      </c>
      <c r="AJ124" s="82">
        <v>4.5953999999999997</v>
      </c>
      <c r="AK124" s="82">
        <v>4.9553000000000003</v>
      </c>
      <c r="AL124" s="82">
        <v>10.6061</v>
      </c>
      <c r="AM124" s="82">
        <v>4.9938000000000002</v>
      </c>
      <c r="AN124" s="82">
        <v>15.9611</v>
      </c>
    </row>
    <row r="125" spans="2:40" s="79" customFormat="1" ht="12" outlineLevel="1" x14ac:dyDescent="0.2">
      <c r="B125" s="80" t="s">
        <v>44</v>
      </c>
      <c r="C125" s="80" t="s">
        <v>41</v>
      </c>
      <c r="D125" s="80" t="s">
        <v>42</v>
      </c>
      <c r="E125" s="81" t="s">
        <v>79</v>
      </c>
      <c r="F125" s="82">
        <v>11.3986</v>
      </c>
      <c r="G125" s="82" t="s">
        <v>138</v>
      </c>
      <c r="H125" s="82" t="s">
        <v>138</v>
      </c>
      <c r="I125" s="82">
        <v>7.6113</v>
      </c>
      <c r="J125" s="82">
        <v>25.725899999999999</v>
      </c>
      <c r="K125" s="82">
        <v>13.7502</v>
      </c>
      <c r="L125" s="82">
        <v>27.847899999999999</v>
      </c>
      <c r="M125" s="82">
        <v>7.9767999999999999</v>
      </c>
      <c r="N125" s="82">
        <v>39.978299999999997</v>
      </c>
      <c r="O125" s="82">
        <v>6.6485000000000003</v>
      </c>
      <c r="P125" s="82">
        <v>9.7523999999999997</v>
      </c>
      <c r="Q125" s="82">
        <v>7.3911999999999995</v>
      </c>
      <c r="R125" s="82">
        <v>7.5405999999999995</v>
      </c>
      <c r="S125" s="82">
        <v>24.4209</v>
      </c>
      <c r="T125" s="82">
        <v>30.511099999999999</v>
      </c>
      <c r="U125" s="82">
        <v>44.127699999999997</v>
      </c>
      <c r="V125" s="82">
        <v>9.2789999999999999</v>
      </c>
      <c r="W125" s="82" t="s">
        <v>138</v>
      </c>
      <c r="X125" s="82">
        <v>17.235700000000001</v>
      </c>
      <c r="Y125" s="82">
        <v>16.1129</v>
      </c>
      <c r="Z125" s="82">
        <v>6.6841999999999997</v>
      </c>
      <c r="AA125" s="82" t="s">
        <v>138</v>
      </c>
      <c r="AB125" s="82" t="s">
        <v>138</v>
      </c>
      <c r="AC125" s="82">
        <v>7.3867000000000003</v>
      </c>
      <c r="AD125" s="82" t="s">
        <v>138</v>
      </c>
      <c r="AE125" s="82">
        <v>7.5159000000000002</v>
      </c>
      <c r="AF125" s="82">
        <v>16.829999999999998</v>
      </c>
      <c r="AG125" s="82">
        <v>3.1194000000000002</v>
      </c>
      <c r="AH125" s="82">
        <v>5.9333</v>
      </c>
      <c r="AI125" s="82">
        <v>6.3292999999999999</v>
      </c>
      <c r="AJ125" s="82">
        <v>5.7546999999999997</v>
      </c>
      <c r="AK125" s="82">
        <v>4.8687000000000005</v>
      </c>
      <c r="AL125" s="82">
        <v>10.201499999999999</v>
      </c>
      <c r="AM125" s="82">
        <v>4.9858000000000002</v>
      </c>
      <c r="AN125" s="82">
        <v>11.4573</v>
      </c>
    </row>
    <row r="126" spans="2:40" outlineLevel="1" x14ac:dyDescent="0.2">
      <c r="B126" s="1" t="s">
        <v>80</v>
      </c>
      <c r="C126" s="1"/>
      <c r="D126" s="1"/>
      <c r="E126" s="10"/>
      <c r="F126" s="28"/>
      <c r="G126" s="28"/>
      <c r="H126" s="28"/>
      <c r="I126" s="28"/>
      <c r="J126" s="28"/>
      <c r="K126" s="28"/>
      <c r="L126" s="28"/>
      <c r="M126" s="28"/>
      <c r="N126" s="28"/>
      <c r="O126" s="28"/>
      <c r="P126" s="28"/>
      <c r="Q126" s="28"/>
      <c r="R126" s="28"/>
      <c r="S126" s="28"/>
      <c r="T126" s="28"/>
      <c r="U126" s="28"/>
      <c r="V126" s="28"/>
      <c r="W126" s="28"/>
      <c r="X126" s="28"/>
      <c r="Y126" s="28"/>
      <c r="Z126" s="28"/>
      <c r="AA126" s="28"/>
      <c r="AB126" s="28"/>
      <c r="AC126" s="28"/>
      <c r="AD126" s="28"/>
      <c r="AE126" s="28"/>
      <c r="AF126" s="28"/>
      <c r="AG126" s="28"/>
      <c r="AH126" s="28"/>
      <c r="AI126" s="28"/>
      <c r="AJ126" s="28"/>
      <c r="AK126" s="28"/>
      <c r="AL126" s="28"/>
      <c r="AM126" s="28"/>
      <c r="AN126" s="28"/>
    </row>
    <row r="127" spans="2:40" ht="12" outlineLevel="1" x14ac:dyDescent="0.2">
      <c r="B127" s="31" t="str">
        <f>CONCATENATE($E$3," ",$E$2-2)</f>
        <v>FY 2018</v>
      </c>
      <c r="C127" s="31" t="s">
        <v>38</v>
      </c>
      <c r="D127" s="31" t="str">
        <f>$E$3</f>
        <v>FY</v>
      </c>
      <c r="E127" s="10" t="s">
        <v>81</v>
      </c>
      <c r="F127" s="32">
        <v>3972</v>
      </c>
      <c r="G127" s="32">
        <v>-1146.6831999999999</v>
      </c>
      <c r="H127" s="32">
        <v>87</v>
      </c>
      <c r="I127" s="32">
        <v>466</v>
      </c>
      <c r="J127" s="32">
        <v>29</v>
      </c>
      <c r="K127" s="32">
        <v>379</v>
      </c>
      <c r="L127" s="32">
        <v>960</v>
      </c>
      <c r="M127" s="32">
        <v>-619</v>
      </c>
      <c r="N127" s="32" t="s">
        <v>138</v>
      </c>
      <c r="O127" s="32">
        <v>378</v>
      </c>
      <c r="P127" s="32">
        <v>-487.89260000000002</v>
      </c>
      <c r="Q127" s="32">
        <v>1835</v>
      </c>
      <c r="R127" s="32">
        <v>2095</v>
      </c>
      <c r="S127" s="32">
        <v>606</v>
      </c>
      <c r="T127" s="32">
        <v>-24</v>
      </c>
      <c r="U127" s="32">
        <v>112</v>
      </c>
      <c r="V127" s="32">
        <v>1651</v>
      </c>
      <c r="W127" s="32">
        <v>-381</v>
      </c>
      <c r="X127" s="32">
        <v>16</v>
      </c>
      <c r="Y127" s="32">
        <v>-561.33330000000001</v>
      </c>
      <c r="Z127" s="32">
        <v>913</v>
      </c>
      <c r="AA127" s="32">
        <v>-1934</v>
      </c>
      <c r="AB127" s="32">
        <v>4707</v>
      </c>
      <c r="AC127" s="32">
        <v>1459</v>
      </c>
      <c r="AD127" s="32">
        <v>-329</v>
      </c>
      <c r="AE127" s="32">
        <v>802.33330000000001</v>
      </c>
      <c r="AF127" s="32">
        <v>-2995</v>
      </c>
      <c r="AG127" s="32">
        <v>920.32270000000005</v>
      </c>
      <c r="AH127" s="32">
        <v>473.84140000000002</v>
      </c>
      <c r="AI127" s="32">
        <v>643.90110000000004</v>
      </c>
      <c r="AJ127" s="32">
        <v>2978.9472999999998</v>
      </c>
      <c r="AK127" s="32">
        <v>449.78859999999997</v>
      </c>
      <c r="AL127" s="32">
        <v>462.34769999999997</v>
      </c>
      <c r="AM127" s="32">
        <v>313.88990000000001</v>
      </c>
      <c r="AN127" s="32">
        <v>229.3817</v>
      </c>
    </row>
    <row r="128" spans="2:40" ht="12" outlineLevel="1" x14ac:dyDescent="0.2">
      <c r="B128" s="31" t="str">
        <f>CONCATENATE($E$3," ",$E$2-1)</f>
        <v>FY 2019</v>
      </c>
      <c r="C128" s="31" t="s">
        <v>38</v>
      </c>
      <c r="D128" s="31" t="str">
        <f>$E$3</f>
        <v>FY</v>
      </c>
      <c r="E128" s="10" t="s">
        <v>81</v>
      </c>
      <c r="F128" s="32">
        <v>1714</v>
      </c>
      <c r="G128" s="32">
        <v>-1174.0482</v>
      </c>
      <c r="H128" s="32">
        <v>55</v>
      </c>
      <c r="I128" s="32">
        <v>485</v>
      </c>
      <c r="J128" s="32">
        <v>20</v>
      </c>
      <c r="K128" s="32">
        <v>1483</v>
      </c>
      <c r="L128" s="32">
        <v>1915</v>
      </c>
      <c r="M128" s="32">
        <v>-459</v>
      </c>
      <c r="N128" s="32">
        <v>832</v>
      </c>
      <c r="O128" s="32">
        <v>786</v>
      </c>
      <c r="P128" s="32">
        <v>-257.95510000000002</v>
      </c>
      <c r="Q128" s="32">
        <v>2281</v>
      </c>
      <c r="R128" s="32">
        <v>2457</v>
      </c>
      <c r="S128" s="32">
        <v>520</v>
      </c>
      <c r="T128" s="32">
        <v>54</v>
      </c>
      <c r="U128" s="32">
        <v>-179</v>
      </c>
      <c r="V128" s="32">
        <v>1723</v>
      </c>
      <c r="W128" s="32">
        <v>-1058</v>
      </c>
      <c r="X128" s="32">
        <v>120</v>
      </c>
      <c r="Y128" s="32">
        <v>39.333300000000001</v>
      </c>
      <c r="Z128" s="32">
        <v>-1183</v>
      </c>
      <c r="AA128" s="32">
        <v>-247</v>
      </c>
      <c r="AB128" s="32">
        <v>1030</v>
      </c>
      <c r="AC128" s="32">
        <v>1532</v>
      </c>
      <c r="AD128" s="32">
        <v>-893</v>
      </c>
      <c r="AE128" s="32">
        <v>981.33330000000001</v>
      </c>
      <c r="AF128" s="32">
        <v>246</v>
      </c>
      <c r="AG128" s="32">
        <v>920.66629999999998</v>
      </c>
      <c r="AH128" s="32">
        <v>376.86450000000002</v>
      </c>
      <c r="AI128" s="32">
        <v>801.2962</v>
      </c>
      <c r="AJ128" s="32">
        <v>2246.6226000000001</v>
      </c>
      <c r="AK128" s="32">
        <v>663.12879999999996</v>
      </c>
      <c r="AL128" s="32">
        <v>700.6354</v>
      </c>
      <c r="AM128" s="32">
        <v>251.10910000000001</v>
      </c>
      <c r="AN128" s="32">
        <v>367.58019999999999</v>
      </c>
    </row>
    <row r="129" spans="2:40" ht="12" outlineLevel="1" x14ac:dyDescent="0.2">
      <c r="B129" s="31" t="str">
        <f>CONCATENATE($E$3," ",$E$2)</f>
        <v>FY 2020</v>
      </c>
      <c r="C129" s="31" t="s">
        <v>38</v>
      </c>
      <c r="D129" s="31" t="str">
        <f>$E$3</f>
        <v>FY</v>
      </c>
      <c r="E129" s="10" t="s">
        <v>81</v>
      </c>
      <c r="F129" s="32" t="s">
        <v>138</v>
      </c>
      <c r="G129" s="32" t="s">
        <v>138</v>
      </c>
      <c r="H129" s="32" t="s">
        <v>138</v>
      </c>
      <c r="I129" s="32" t="s">
        <v>138</v>
      </c>
      <c r="J129" s="32" t="s">
        <v>138</v>
      </c>
      <c r="K129" s="32">
        <v>718.45439999999996</v>
      </c>
      <c r="L129" s="32" t="s">
        <v>138</v>
      </c>
      <c r="M129" s="32" t="s">
        <v>138</v>
      </c>
      <c r="N129" s="32" t="s">
        <v>138</v>
      </c>
      <c r="O129" s="32">
        <v>1352.2924</v>
      </c>
      <c r="P129" s="32" t="s">
        <v>138</v>
      </c>
      <c r="Q129" s="32" t="s">
        <v>138</v>
      </c>
      <c r="R129" s="32" t="s">
        <v>138</v>
      </c>
      <c r="S129" s="32" t="s">
        <v>138</v>
      </c>
      <c r="T129" s="32" t="s">
        <v>138</v>
      </c>
      <c r="U129" s="32" t="s">
        <v>138</v>
      </c>
      <c r="V129" s="32" t="s">
        <v>138</v>
      </c>
      <c r="W129" s="32" t="s">
        <v>138</v>
      </c>
      <c r="X129" s="32" t="s">
        <v>138</v>
      </c>
      <c r="Y129" s="32" t="s">
        <v>138</v>
      </c>
      <c r="Z129" s="32">
        <v>7395.1486000000004</v>
      </c>
      <c r="AA129" s="32" t="s">
        <v>138</v>
      </c>
      <c r="AB129" s="32" t="s">
        <v>138</v>
      </c>
      <c r="AC129" s="32" t="s">
        <v>138</v>
      </c>
      <c r="AD129" s="32" t="s">
        <v>138</v>
      </c>
      <c r="AE129" s="32" t="s">
        <v>138</v>
      </c>
      <c r="AF129" s="32" t="s">
        <v>138</v>
      </c>
      <c r="AG129" s="32">
        <v>1046.2646</v>
      </c>
      <c r="AH129" s="32">
        <v>363.83769999999998</v>
      </c>
      <c r="AI129" s="32">
        <v>1507.4668999999999</v>
      </c>
      <c r="AJ129" s="32">
        <v>2571.4461999999999</v>
      </c>
      <c r="AK129" s="32">
        <v>424.96679999999998</v>
      </c>
      <c r="AL129" s="32">
        <v>1746.673</v>
      </c>
      <c r="AM129" s="32">
        <v>694.50040000000001</v>
      </c>
      <c r="AN129" s="32">
        <v>435.6968</v>
      </c>
    </row>
    <row r="130" spans="2:40" ht="12" outlineLevel="1" x14ac:dyDescent="0.2">
      <c r="B130" s="31" t="s">
        <v>40</v>
      </c>
      <c r="C130" s="31" t="s">
        <v>41</v>
      </c>
      <c r="D130" s="31" t="s">
        <v>42</v>
      </c>
      <c r="E130" s="10" t="s">
        <v>81</v>
      </c>
      <c r="F130" s="32">
        <v>387</v>
      </c>
      <c r="G130" s="32">
        <v>-293.95339999999999</v>
      </c>
      <c r="H130" s="32">
        <v>27</v>
      </c>
      <c r="I130" s="32">
        <v>285</v>
      </c>
      <c r="J130" s="32">
        <v>23</v>
      </c>
      <c r="K130" s="32">
        <v>349</v>
      </c>
      <c r="L130" s="32">
        <v>263</v>
      </c>
      <c r="M130" s="32">
        <v>49</v>
      </c>
      <c r="N130" s="32">
        <v>474</v>
      </c>
      <c r="O130" s="32">
        <v>424</v>
      </c>
      <c r="P130" s="32">
        <v>93.713999999999999</v>
      </c>
      <c r="Q130" s="32">
        <v>284</v>
      </c>
      <c r="R130" s="32">
        <v>798</v>
      </c>
      <c r="S130" s="32">
        <v>100</v>
      </c>
      <c r="T130" s="32">
        <v>-21</v>
      </c>
      <c r="U130" s="32">
        <v>-76</v>
      </c>
      <c r="V130" s="32">
        <v>478</v>
      </c>
      <c r="W130" s="32">
        <v>-25</v>
      </c>
      <c r="X130" s="32">
        <v>64</v>
      </c>
      <c r="Y130" s="32">
        <v>-22.666699999999999</v>
      </c>
      <c r="Z130" s="32">
        <v>-264</v>
      </c>
      <c r="AA130" s="32">
        <v>-24</v>
      </c>
      <c r="AB130" s="32">
        <v>-278</v>
      </c>
      <c r="AC130" s="32">
        <v>376</v>
      </c>
      <c r="AD130" s="32">
        <v>-75</v>
      </c>
      <c r="AE130" s="32">
        <v>191</v>
      </c>
      <c r="AF130" s="32">
        <v>89</v>
      </c>
      <c r="AG130" s="32">
        <v>251.30590000000001</v>
      </c>
      <c r="AH130" s="32">
        <v>93.709100000000007</v>
      </c>
      <c r="AI130" s="32">
        <v>330.28829999999999</v>
      </c>
      <c r="AJ130" s="32">
        <v>440.42200000000003</v>
      </c>
      <c r="AK130" s="32">
        <v>66.222499999999997</v>
      </c>
      <c r="AL130" s="32">
        <v>394.3698</v>
      </c>
      <c r="AM130" s="32">
        <v>4.5633999999999997</v>
      </c>
      <c r="AN130" s="32">
        <v>98.708100000000002</v>
      </c>
    </row>
    <row r="131" spans="2:40" ht="12" outlineLevel="1" x14ac:dyDescent="0.2">
      <c r="B131" s="31" t="s">
        <v>43</v>
      </c>
      <c r="C131" s="31" t="s">
        <v>41</v>
      </c>
      <c r="D131" s="31" t="s">
        <v>42</v>
      </c>
      <c r="E131" s="10" t="s">
        <v>81</v>
      </c>
      <c r="F131" s="32">
        <v>324</v>
      </c>
      <c r="G131" s="32">
        <v>-383.9932</v>
      </c>
      <c r="H131" s="32">
        <v>-43</v>
      </c>
      <c r="I131" s="32">
        <v>1265</v>
      </c>
      <c r="J131" s="32">
        <v>-24</v>
      </c>
      <c r="K131" s="32">
        <v>215</v>
      </c>
      <c r="L131" s="32">
        <v>-136</v>
      </c>
      <c r="M131" s="32">
        <v>-254</v>
      </c>
      <c r="N131" s="32">
        <v>12</v>
      </c>
      <c r="O131" s="32">
        <v>548</v>
      </c>
      <c r="P131" s="32">
        <v>1624.0544</v>
      </c>
      <c r="Q131" s="32">
        <v>23</v>
      </c>
      <c r="R131" s="32">
        <v>784</v>
      </c>
      <c r="S131" s="32">
        <v>28</v>
      </c>
      <c r="T131" s="32">
        <v>-28</v>
      </c>
      <c r="U131" s="32">
        <v>1</v>
      </c>
      <c r="V131" s="32">
        <v>524</v>
      </c>
      <c r="W131" s="32">
        <v>-16</v>
      </c>
      <c r="X131" s="32">
        <v>69</v>
      </c>
      <c r="Y131" s="32">
        <v>-276</v>
      </c>
      <c r="Z131" s="32">
        <v>1571</v>
      </c>
      <c r="AA131" s="32">
        <v>-542</v>
      </c>
      <c r="AB131" s="32">
        <v>-302</v>
      </c>
      <c r="AC131" s="32">
        <v>31</v>
      </c>
      <c r="AD131" s="32">
        <v>-109</v>
      </c>
      <c r="AE131" s="32">
        <v>202</v>
      </c>
      <c r="AF131" s="32">
        <v>40</v>
      </c>
      <c r="AG131" s="32">
        <v>266.52300000000002</v>
      </c>
      <c r="AH131" s="32">
        <v>81.236699999999999</v>
      </c>
      <c r="AI131" s="32">
        <v>520.26</v>
      </c>
      <c r="AJ131" s="32">
        <v>815.47149999999999</v>
      </c>
      <c r="AK131" s="32">
        <v>120.7422</v>
      </c>
      <c r="AL131" s="32">
        <v>527.04740000000004</v>
      </c>
      <c r="AM131" s="32">
        <v>148.89680000000001</v>
      </c>
      <c r="AN131" s="32">
        <v>118.9537</v>
      </c>
    </row>
    <row r="132" spans="2:40" ht="12" outlineLevel="1" x14ac:dyDescent="0.2">
      <c r="B132" s="31" t="s">
        <v>44</v>
      </c>
      <c r="C132" s="31" t="s">
        <v>41</v>
      </c>
      <c r="D132" s="31" t="s">
        <v>42</v>
      </c>
      <c r="E132" s="10" t="s">
        <v>81</v>
      </c>
      <c r="F132" s="32">
        <v>589</v>
      </c>
      <c r="G132" s="32">
        <v>-309</v>
      </c>
      <c r="H132" s="32">
        <v>-29</v>
      </c>
      <c r="I132" s="32">
        <v>85</v>
      </c>
      <c r="J132" s="32">
        <v>-17</v>
      </c>
      <c r="K132" s="32">
        <v>232</v>
      </c>
      <c r="L132" s="32">
        <v>361</v>
      </c>
      <c r="M132" s="32">
        <v>167</v>
      </c>
      <c r="N132" s="32">
        <v>9</v>
      </c>
      <c r="O132" s="32">
        <v>353</v>
      </c>
      <c r="P132" s="32">
        <v>1433.7280000000001</v>
      </c>
      <c r="Q132" s="32">
        <v>379</v>
      </c>
      <c r="R132" s="32">
        <v>644</v>
      </c>
      <c r="S132" s="32">
        <v>-59</v>
      </c>
      <c r="T132" s="32">
        <v>37</v>
      </c>
      <c r="U132" s="32">
        <v>-122</v>
      </c>
      <c r="V132" s="32">
        <v>447</v>
      </c>
      <c r="W132" s="32">
        <v>18</v>
      </c>
      <c r="X132" s="32">
        <v>39</v>
      </c>
      <c r="Y132" s="32">
        <v>-28</v>
      </c>
      <c r="Z132" s="32">
        <v>5052</v>
      </c>
      <c r="AA132" s="32">
        <v>-196</v>
      </c>
      <c r="AB132" s="32">
        <v>-532</v>
      </c>
      <c r="AC132" s="32">
        <v>453</v>
      </c>
      <c r="AD132" s="32">
        <v>8</v>
      </c>
      <c r="AE132" s="32">
        <v>183</v>
      </c>
      <c r="AF132" s="32">
        <v>38</v>
      </c>
      <c r="AG132" s="32">
        <v>216.9282</v>
      </c>
      <c r="AH132" s="32">
        <v>137.22929999999999</v>
      </c>
      <c r="AI132" s="32">
        <v>425.8648</v>
      </c>
      <c r="AJ132" s="32">
        <v>593.36249999999995</v>
      </c>
      <c r="AK132" s="32">
        <v>168.6979</v>
      </c>
      <c r="AL132" s="32">
        <v>656.18409999999994</v>
      </c>
      <c r="AM132" s="32">
        <v>484.89839999999998</v>
      </c>
      <c r="AN132" s="32">
        <v>95.707300000000004</v>
      </c>
    </row>
    <row r="133" spans="2:40" outlineLevel="1" x14ac:dyDescent="0.2">
      <c r="B133" s="1" t="s">
        <v>82</v>
      </c>
      <c r="C133" s="1"/>
      <c r="D133" s="1"/>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c r="AD133" s="28"/>
      <c r="AE133" s="28"/>
      <c r="AF133" s="28"/>
      <c r="AG133" s="28"/>
      <c r="AH133" s="28"/>
      <c r="AI133" s="28"/>
      <c r="AJ133" s="28"/>
      <c r="AK133" s="28"/>
      <c r="AL133" s="28"/>
      <c r="AM133" s="28"/>
      <c r="AN133" s="28"/>
    </row>
    <row r="134" spans="2:40" s="79" customFormat="1" ht="12" outlineLevel="1" x14ac:dyDescent="0.2">
      <c r="B134" s="80" t="str">
        <f>CONCATENATE($E$3," ",$E$2-2)</f>
        <v>FY 2018</v>
      </c>
      <c r="C134" s="80" t="s">
        <v>38</v>
      </c>
      <c r="D134" s="80" t="str">
        <f>$E$3</f>
        <v>FY</v>
      </c>
      <c r="E134" s="81" t="s">
        <v>83</v>
      </c>
      <c r="F134" s="82">
        <v>14.4763</v>
      </c>
      <c r="G134" s="82" t="s">
        <v>138</v>
      </c>
      <c r="H134" s="82">
        <v>23.390799999999999</v>
      </c>
      <c r="I134" s="82">
        <v>14.6996</v>
      </c>
      <c r="J134" s="82">
        <v>44.482799999999997</v>
      </c>
      <c r="K134" s="82">
        <v>75.857500000000002</v>
      </c>
      <c r="L134" s="82" t="s">
        <v>138</v>
      </c>
      <c r="M134" s="82" t="s">
        <v>138</v>
      </c>
      <c r="N134" s="82" t="s">
        <v>138</v>
      </c>
      <c r="O134" s="82">
        <v>16.164000000000001</v>
      </c>
      <c r="P134" s="82" t="s">
        <v>138</v>
      </c>
      <c r="Q134" s="82">
        <v>11.771100000000001</v>
      </c>
      <c r="R134" s="82">
        <v>15.751799999999999</v>
      </c>
      <c r="S134" s="82">
        <v>17.6568</v>
      </c>
      <c r="T134" s="82" t="s">
        <v>138</v>
      </c>
      <c r="U134" s="82">
        <v>20</v>
      </c>
      <c r="V134" s="82">
        <v>13.6281</v>
      </c>
      <c r="W134" s="82" t="s">
        <v>138</v>
      </c>
      <c r="X134" s="82">
        <v>201.875</v>
      </c>
      <c r="Y134" s="82" t="s">
        <v>138</v>
      </c>
      <c r="Z134" s="82">
        <v>58.597999999999999</v>
      </c>
      <c r="AA134" s="82" t="s">
        <v>138</v>
      </c>
      <c r="AB134" s="82" t="s">
        <v>138</v>
      </c>
      <c r="AC134" s="82">
        <v>14.873200000000001</v>
      </c>
      <c r="AD134" s="82" t="s">
        <v>138</v>
      </c>
      <c r="AE134" s="82">
        <v>8.0597999999999992</v>
      </c>
      <c r="AF134" s="82" t="s">
        <v>138</v>
      </c>
      <c r="AG134" s="82">
        <v>15.136699999999999</v>
      </c>
      <c r="AH134" s="82">
        <v>15.7149</v>
      </c>
      <c r="AI134" s="82">
        <v>15.7057</v>
      </c>
      <c r="AJ134" s="82">
        <v>18.2681</v>
      </c>
      <c r="AK134" s="82">
        <v>20.9893</v>
      </c>
      <c r="AL134" s="82">
        <v>24.882000000000001</v>
      </c>
      <c r="AM134" s="82">
        <v>35.695999999999998</v>
      </c>
      <c r="AN134" s="82">
        <v>22.5212</v>
      </c>
    </row>
    <row r="135" spans="2:40" s="79" customFormat="1" ht="12" outlineLevel="1" x14ac:dyDescent="0.2">
      <c r="B135" s="80" t="str">
        <f>CONCATENATE($E$3," ",$E$2-1)</f>
        <v>FY 2019</v>
      </c>
      <c r="C135" s="80" t="s">
        <v>38</v>
      </c>
      <c r="D135" s="80" t="str">
        <f>$E$3</f>
        <v>FY</v>
      </c>
      <c r="E135" s="81" t="s">
        <v>83</v>
      </c>
      <c r="F135" s="82">
        <v>31.3886</v>
      </c>
      <c r="G135" s="82" t="s">
        <v>138</v>
      </c>
      <c r="H135" s="82" t="s">
        <v>138</v>
      </c>
      <c r="I135" s="82">
        <v>17.195900000000002</v>
      </c>
      <c r="J135" s="82">
        <v>89.5</v>
      </c>
      <c r="K135" s="82">
        <v>28.321000000000002</v>
      </c>
      <c r="L135" s="82">
        <v>22.402100000000001</v>
      </c>
      <c r="M135" s="82" t="s">
        <v>138</v>
      </c>
      <c r="N135" s="82">
        <v>15.865399999999999</v>
      </c>
      <c r="O135" s="82">
        <v>10.4071</v>
      </c>
      <c r="P135" s="82" t="s">
        <v>138</v>
      </c>
      <c r="Q135" s="82">
        <v>12.801399999999999</v>
      </c>
      <c r="R135" s="82">
        <v>12.820499999999999</v>
      </c>
      <c r="S135" s="82">
        <v>14.461500000000001</v>
      </c>
      <c r="T135" s="82">
        <v>36.610199999999999</v>
      </c>
      <c r="U135" s="82" t="s">
        <v>138</v>
      </c>
      <c r="V135" s="82">
        <v>14.915800000000001</v>
      </c>
      <c r="W135" s="82" t="s">
        <v>138</v>
      </c>
      <c r="X135" s="82">
        <v>35</v>
      </c>
      <c r="Y135" s="82">
        <v>53.9831</v>
      </c>
      <c r="Z135" s="82" t="s">
        <v>138</v>
      </c>
      <c r="AA135" s="82" t="s">
        <v>138</v>
      </c>
      <c r="AB135" s="82" t="s">
        <v>138</v>
      </c>
      <c r="AC135" s="82">
        <v>15.4373</v>
      </c>
      <c r="AD135" s="82" t="s">
        <v>138</v>
      </c>
      <c r="AE135" s="82">
        <v>7.5237999999999996</v>
      </c>
      <c r="AF135" s="82" t="s">
        <v>138</v>
      </c>
      <c r="AG135" s="82">
        <v>13.681000000000001</v>
      </c>
      <c r="AH135" s="82">
        <v>14.765499999999999</v>
      </c>
      <c r="AI135" s="82">
        <v>10.4095</v>
      </c>
      <c r="AJ135" s="82">
        <v>21.951999999999998</v>
      </c>
      <c r="AK135" s="82">
        <v>13.6625</v>
      </c>
      <c r="AL135" s="82">
        <v>25.196100000000001</v>
      </c>
      <c r="AM135" s="82">
        <v>23.8</v>
      </c>
      <c r="AN135" s="82">
        <v>23.109000000000002</v>
      </c>
    </row>
    <row r="136" spans="2:40" s="79" customFormat="1" ht="12" outlineLevel="1" x14ac:dyDescent="0.2">
      <c r="B136" s="80" t="str">
        <f>CONCATENATE($E$3," ",$E$2)</f>
        <v>FY 2020</v>
      </c>
      <c r="C136" s="80" t="s">
        <v>38</v>
      </c>
      <c r="D136" s="80" t="str">
        <f>$E$3</f>
        <v>FY</v>
      </c>
      <c r="E136" s="81" t="s">
        <v>83</v>
      </c>
      <c r="F136" s="82" t="s">
        <v>138</v>
      </c>
      <c r="G136" s="82" t="s">
        <v>138</v>
      </c>
      <c r="H136" s="82" t="s">
        <v>138</v>
      </c>
      <c r="I136" s="82" t="s">
        <v>138</v>
      </c>
      <c r="J136" s="82" t="s">
        <v>138</v>
      </c>
      <c r="K136" s="82">
        <v>44.052900000000001</v>
      </c>
      <c r="L136" s="82" t="s">
        <v>138</v>
      </c>
      <c r="M136" s="82" t="s">
        <v>138</v>
      </c>
      <c r="N136" s="82" t="s">
        <v>138</v>
      </c>
      <c r="O136" s="82">
        <v>12.0906</v>
      </c>
      <c r="P136" s="82" t="s">
        <v>138</v>
      </c>
      <c r="Q136" s="82" t="s">
        <v>138</v>
      </c>
      <c r="R136" s="82" t="s">
        <v>138</v>
      </c>
      <c r="S136" s="82" t="s">
        <v>138</v>
      </c>
      <c r="T136" s="82" t="s">
        <v>138</v>
      </c>
      <c r="U136" s="82" t="s">
        <v>138</v>
      </c>
      <c r="V136" s="82" t="s">
        <v>138</v>
      </c>
      <c r="W136" s="82" t="s">
        <v>138</v>
      </c>
      <c r="X136" s="82" t="s">
        <v>138</v>
      </c>
      <c r="Y136" s="82" t="s">
        <v>138</v>
      </c>
      <c r="Z136" s="82">
        <v>6.8963999999999999</v>
      </c>
      <c r="AA136" s="82" t="s">
        <v>138</v>
      </c>
      <c r="AB136" s="82" t="s">
        <v>138</v>
      </c>
      <c r="AC136" s="82" t="s">
        <v>138</v>
      </c>
      <c r="AD136" s="82" t="s">
        <v>138</v>
      </c>
      <c r="AE136" s="82" t="s">
        <v>138</v>
      </c>
      <c r="AF136" s="82" t="s">
        <v>138</v>
      </c>
      <c r="AG136" s="82">
        <v>12.756</v>
      </c>
      <c r="AH136" s="82">
        <v>11.330299999999999</v>
      </c>
      <c r="AI136" s="82">
        <v>11.516999999999999</v>
      </c>
      <c r="AJ136" s="82">
        <v>18.928999999999998</v>
      </c>
      <c r="AK136" s="82">
        <v>23.368300000000001</v>
      </c>
      <c r="AL136" s="82">
        <v>13.3278</v>
      </c>
      <c r="AM136" s="82">
        <v>6.8441999999999998</v>
      </c>
      <c r="AN136" s="82">
        <v>21.395900000000001</v>
      </c>
    </row>
    <row r="137" spans="2:40" s="79" customFormat="1" ht="12" outlineLevel="1" x14ac:dyDescent="0.2">
      <c r="B137" s="80" t="s">
        <v>40</v>
      </c>
      <c r="C137" s="80" t="s">
        <v>41</v>
      </c>
      <c r="D137" s="80" t="s">
        <v>42</v>
      </c>
      <c r="E137" s="81" t="s">
        <v>83</v>
      </c>
      <c r="F137" s="82">
        <v>32.963299999999997</v>
      </c>
      <c r="G137" s="82" t="s">
        <v>138</v>
      </c>
      <c r="H137" s="82" t="s">
        <v>138</v>
      </c>
      <c r="I137" s="82">
        <v>10.368499999999999</v>
      </c>
      <c r="J137" s="82">
        <v>34.111800000000002</v>
      </c>
      <c r="K137" s="82">
        <v>18.238600000000002</v>
      </c>
      <c r="L137" s="82">
        <v>17.409800000000001</v>
      </c>
      <c r="M137" s="82" t="s">
        <v>138</v>
      </c>
      <c r="N137" s="82" t="s">
        <v>138</v>
      </c>
      <c r="O137" s="82">
        <v>16.161100000000001</v>
      </c>
      <c r="P137" s="82" t="s">
        <v>138</v>
      </c>
      <c r="Q137" s="82">
        <v>11.3947</v>
      </c>
      <c r="R137" s="82">
        <v>11.451000000000001</v>
      </c>
      <c r="S137" s="82">
        <v>12.7094</v>
      </c>
      <c r="T137" s="82">
        <v>179.27379999999999</v>
      </c>
      <c r="U137" s="82" t="s">
        <v>138</v>
      </c>
      <c r="V137" s="82">
        <v>11.2555</v>
      </c>
      <c r="W137" s="82" t="s">
        <v>138</v>
      </c>
      <c r="X137" s="82">
        <v>18.706299999999999</v>
      </c>
      <c r="Y137" s="82">
        <v>20.703099999999999</v>
      </c>
      <c r="Z137" s="82" t="s">
        <v>138</v>
      </c>
      <c r="AA137" s="82" t="s">
        <v>138</v>
      </c>
      <c r="AB137" s="82" t="s">
        <v>138</v>
      </c>
      <c r="AC137" s="82">
        <v>10.535</v>
      </c>
      <c r="AD137" s="82" t="s">
        <v>138</v>
      </c>
      <c r="AE137" s="82">
        <v>6.8155999999999999</v>
      </c>
      <c r="AF137" s="82" t="s">
        <v>138</v>
      </c>
      <c r="AG137" s="82">
        <v>13.2378</v>
      </c>
      <c r="AH137" s="82">
        <v>12.4666</v>
      </c>
      <c r="AI137" s="82">
        <v>13.836500000000001</v>
      </c>
      <c r="AJ137" s="82">
        <v>19.1386</v>
      </c>
      <c r="AK137" s="82">
        <v>15.6548</v>
      </c>
      <c r="AL137" s="82">
        <v>16.5611</v>
      </c>
      <c r="AM137" s="82">
        <v>15.557600000000001</v>
      </c>
      <c r="AN137" s="82">
        <v>27.572700000000001</v>
      </c>
    </row>
    <row r="138" spans="2:40" s="79" customFormat="1" ht="12" outlineLevel="1" x14ac:dyDescent="0.2">
      <c r="B138" s="80" t="s">
        <v>43</v>
      </c>
      <c r="C138" s="80" t="s">
        <v>41</v>
      </c>
      <c r="D138" s="80" t="s">
        <v>42</v>
      </c>
      <c r="E138" s="81" t="s">
        <v>83</v>
      </c>
      <c r="F138" s="82">
        <v>127.0271</v>
      </c>
      <c r="G138" s="82" t="s">
        <v>138</v>
      </c>
      <c r="H138" s="82" t="s">
        <v>138</v>
      </c>
      <c r="I138" s="82">
        <v>9.548</v>
      </c>
      <c r="J138" s="82">
        <v>137.64940000000001</v>
      </c>
      <c r="K138" s="82">
        <v>25.697500000000002</v>
      </c>
      <c r="L138" s="82">
        <v>32.124499999999998</v>
      </c>
      <c r="M138" s="82" t="s">
        <v>138</v>
      </c>
      <c r="N138" s="82" t="s">
        <v>138</v>
      </c>
      <c r="O138" s="82">
        <v>13.8719</v>
      </c>
      <c r="P138" s="82">
        <v>17.053699999999999</v>
      </c>
      <c r="Q138" s="82">
        <v>17.142900000000001</v>
      </c>
      <c r="R138" s="82">
        <v>11.653700000000001</v>
      </c>
      <c r="S138" s="82">
        <v>23.589500000000001</v>
      </c>
      <c r="T138" s="82" t="s">
        <v>138</v>
      </c>
      <c r="U138" s="82" t="s">
        <v>138</v>
      </c>
      <c r="V138" s="82">
        <v>17.278500000000001</v>
      </c>
      <c r="W138" s="82" t="s">
        <v>138</v>
      </c>
      <c r="X138" s="82">
        <v>20.3977</v>
      </c>
      <c r="Y138" s="82" t="s">
        <v>138</v>
      </c>
      <c r="Z138" s="82" t="s">
        <v>138</v>
      </c>
      <c r="AA138" s="82" t="s">
        <v>138</v>
      </c>
      <c r="AB138" s="82" t="s">
        <v>138</v>
      </c>
      <c r="AC138" s="82">
        <v>15.6172</v>
      </c>
      <c r="AD138" s="82" t="s">
        <v>138</v>
      </c>
      <c r="AE138" s="82">
        <v>10.1631</v>
      </c>
      <c r="AF138" s="82">
        <v>26.812000000000001</v>
      </c>
      <c r="AG138" s="82">
        <v>13.77</v>
      </c>
      <c r="AH138" s="82">
        <v>14.1256</v>
      </c>
      <c r="AI138" s="82">
        <v>14.458500000000001</v>
      </c>
      <c r="AJ138" s="82">
        <v>18.260400000000001</v>
      </c>
      <c r="AK138" s="82">
        <v>15.3729</v>
      </c>
      <c r="AL138" s="82">
        <v>13.675000000000001</v>
      </c>
      <c r="AM138" s="82">
        <v>15.0207</v>
      </c>
      <c r="AN138" s="82">
        <v>27.202400000000001</v>
      </c>
    </row>
    <row r="139" spans="2:40" s="79" customFormat="1" ht="12" outlineLevel="1" x14ac:dyDescent="0.2">
      <c r="B139" s="80" t="s">
        <v>44</v>
      </c>
      <c r="C139" s="80" t="s">
        <v>41</v>
      </c>
      <c r="D139" s="80" t="s">
        <v>42</v>
      </c>
      <c r="E139" s="81" t="s">
        <v>83</v>
      </c>
      <c r="F139" s="82" t="s">
        <v>138</v>
      </c>
      <c r="G139" s="82" t="s">
        <v>138</v>
      </c>
      <c r="H139" s="82" t="s">
        <v>138</v>
      </c>
      <c r="I139" s="82">
        <v>9.0399999999999991</v>
      </c>
      <c r="J139" s="82" t="s">
        <v>138</v>
      </c>
      <c r="K139" s="82">
        <v>45.347900000000003</v>
      </c>
      <c r="L139" s="82">
        <v>34.955399999999997</v>
      </c>
      <c r="M139" s="82" t="s">
        <v>138</v>
      </c>
      <c r="N139" s="82">
        <v>36.141199999999998</v>
      </c>
      <c r="O139" s="82">
        <v>11.3324</v>
      </c>
      <c r="P139" s="82">
        <v>11.731199999999999</v>
      </c>
      <c r="Q139" s="82">
        <v>21.7974</v>
      </c>
      <c r="R139" s="82">
        <v>11.6531</v>
      </c>
      <c r="S139" s="82">
        <v>52.177100000000003</v>
      </c>
      <c r="T139" s="82" t="s">
        <v>138</v>
      </c>
      <c r="U139" s="82" t="s">
        <v>138</v>
      </c>
      <c r="V139" s="82">
        <v>21.319800000000001</v>
      </c>
      <c r="W139" s="82" t="s">
        <v>138</v>
      </c>
      <c r="X139" s="82">
        <v>22.329799999999999</v>
      </c>
      <c r="Y139" s="82" t="s">
        <v>138</v>
      </c>
      <c r="Z139" s="82">
        <v>5.8788</v>
      </c>
      <c r="AA139" s="82" t="s">
        <v>138</v>
      </c>
      <c r="AB139" s="82">
        <v>38.073</v>
      </c>
      <c r="AC139" s="82">
        <v>14.3955</v>
      </c>
      <c r="AD139" s="82" t="s">
        <v>138</v>
      </c>
      <c r="AE139" s="82">
        <v>10.948</v>
      </c>
      <c r="AF139" s="82">
        <v>34.634500000000003</v>
      </c>
      <c r="AG139" s="82">
        <v>15.8279</v>
      </c>
      <c r="AH139" s="82">
        <v>14.010400000000001</v>
      </c>
      <c r="AI139" s="82">
        <v>7.9975000000000005</v>
      </c>
      <c r="AJ139" s="82">
        <v>20.654499999999999</v>
      </c>
      <c r="AK139" s="82">
        <v>12.9956</v>
      </c>
      <c r="AL139" s="82">
        <v>12.218299999999999</v>
      </c>
      <c r="AM139" s="82">
        <v>8.5756999999999994</v>
      </c>
      <c r="AN139" s="82">
        <v>19.283200000000001</v>
      </c>
    </row>
    <row r="140" spans="2:40" outlineLevel="1" x14ac:dyDescent="0.2">
      <c r="B140" s="1" t="s">
        <v>84</v>
      </c>
      <c r="C140" s="1"/>
      <c r="D140" s="1"/>
      <c r="F140" s="28"/>
      <c r="G140" s="28"/>
      <c r="H140" s="28"/>
      <c r="I140" s="28"/>
      <c r="J140" s="28"/>
      <c r="K140" s="28"/>
      <c r="L140" s="28"/>
      <c r="M140" s="28"/>
      <c r="N140" s="28"/>
      <c r="O140" s="28"/>
      <c r="P140" s="28"/>
      <c r="Q140" s="28"/>
      <c r="R140" s="28"/>
      <c r="S140" s="28"/>
      <c r="T140" s="28"/>
      <c r="U140" s="28"/>
      <c r="V140" s="28"/>
      <c r="W140" s="28"/>
      <c r="X140" s="28"/>
      <c r="Y140" s="28"/>
      <c r="Z140" s="28"/>
      <c r="AA140" s="28"/>
      <c r="AB140" s="28"/>
      <c r="AC140" s="28"/>
      <c r="AD140" s="28"/>
      <c r="AE140" s="28"/>
      <c r="AF140" s="28"/>
      <c r="AG140" s="28"/>
      <c r="AH140" s="28"/>
      <c r="AI140" s="28"/>
      <c r="AJ140" s="28"/>
      <c r="AK140" s="28"/>
      <c r="AL140" s="28"/>
      <c r="AM140" s="28"/>
      <c r="AN140" s="28"/>
    </row>
    <row r="141" spans="2:40" s="79" customFormat="1" ht="12" outlineLevel="1" x14ac:dyDescent="0.2">
      <c r="B141" s="80" t="str">
        <f>CONCATENATE($E$3," ",$E$2-2)</f>
        <v>FY 2018</v>
      </c>
      <c r="C141" s="80" t="s">
        <v>38</v>
      </c>
      <c r="D141" s="80" t="str">
        <f>$E$3</f>
        <v>FY</v>
      </c>
      <c r="E141" s="81" t="s">
        <v>85</v>
      </c>
      <c r="F141" s="82">
        <v>2.5548999999999999</v>
      </c>
      <c r="G141" s="82">
        <v>3.1137000000000001</v>
      </c>
      <c r="H141" s="82">
        <v>0.90300000000000002</v>
      </c>
      <c r="I141" s="82">
        <v>2.7052</v>
      </c>
      <c r="J141" s="82">
        <v>1.8204</v>
      </c>
      <c r="K141" s="82">
        <v>3.7153999999999998</v>
      </c>
      <c r="L141" s="82" t="s">
        <v>138</v>
      </c>
      <c r="M141" s="82">
        <v>1.542</v>
      </c>
      <c r="N141" s="82" t="s">
        <v>138</v>
      </c>
      <c r="O141" s="82">
        <v>1.06</v>
      </c>
      <c r="P141" s="82">
        <v>3.4685000000000001</v>
      </c>
      <c r="Q141" s="82">
        <v>1.4641999999999999</v>
      </c>
      <c r="R141" s="82">
        <v>2.3098000000000001</v>
      </c>
      <c r="S141" s="82">
        <v>1.6619000000000002</v>
      </c>
      <c r="T141" s="82">
        <v>2.1884999999999999</v>
      </c>
      <c r="U141" s="82">
        <v>0.74509999999999998</v>
      </c>
      <c r="V141" s="82">
        <v>1.6907000000000001</v>
      </c>
      <c r="W141" s="82">
        <v>1.9098999999999999</v>
      </c>
      <c r="X141" s="82">
        <v>2.1949999999999998</v>
      </c>
      <c r="Y141" s="82">
        <v>1.2074</v>
      </c>
      <c r="Z141" s="82">
        <v>6.8049999999999997</v>
      </c>
      <c r="AA141" s="82">
        <v>1.8694999999999999</v>
      </c>
      <c r="AB141" s="82" t="s">
        <v>138</v>
      </c>
      <c r="AC141" s="82">
        <v>2.35</v>
      </c>
      <c r="AD141" s="82">
        <v>4.5220000000000002</v>
      </c>
      <c r="AE141" s="82">
        <v>1.8018999999999998</v>
      </c>
      <c r="AF141" s="82" t="s">
        <v>138</v>
      </c>
      <c r="AG141" s="82">
        <v>1.7564</v>
      </c>
      <c r="AH141" s="82">
        <v>1.8437999999999999</v>
      </c>
      <c r="AI141" s="82">
        <v>1.6781999999999999</v>
      </c>
      <c r="AJ141" s="82">
        <v>1.5721000000000001</v>
      </c>
      <c r="AK141" s="82">
        <v>0.92779999999999996</v>
      </c>
      <c r="AL141" s="82">
        <v>1.4546999999999999</v>
      </c>
      <c r="AM141" s="82">
        <v>3.0057999999999998</v>
      </c>
      <c r="AN141" s="82">
        <v>3.9156</v>
      </c>
    </row>
    <row r="142" spans="2:40" s="79" customFormat="1" ht="12" outlineLevel="1" x14ac:dyDescent="0.2">
      <c r="B142" s="80" t="str">
        <f>CONCATENATE($E$3," ",$E$2-1)</f>
        <v>FY 2019</v>
      </c>
      <c r="C142" s="80" t="s">
        <v>38</v>
      </c>
      <c r="D142" s="80" t="str">
        <f>$E$3</f>
        <v>FY</v>
      </c>
      <c r="E142" s="81" t="s">
        <v>85</v>
      </c>
      <c r="F142" s="82">
        <v>2.2421000000000002</v>
      </c>
      <c r="G142" s="82">
        <v>5.0659999999999998</v>
      </c>
      <c r="H142" s="82" t="s">
        <v>138</v>
      </c>
      <c r="I142" s="82">
        <v>2.8700999999999999</v>
      </c>
      <c r="J142" s="82">
        <v>2.3466</v>
      </c>
      <c r="K142" s="82">
        <v>4.4099000000000004</v>
      </c>
      <c r="L142" s="82">
        <v>4.9611000000000001</v>
      </c>
      <c r="M142" s="82">
        <v>1.9802999999999999</v>
      </c>
      <c r="N142" s="82">
        <v>3.1215000000000002</v>
      </c>
      <c r="O142" s="82">
        <v>1.2323</v>
      </c>
      <c r="P142" s="82">
        <v>5.1509</v>
      </c>
      <c r="Q142" s="82">
        <v>1.7454000000000001</v>
      </c>
      <c r="R142" s="82">
        <v>1.9232</v>
      </c>
      <c r="S142" s="82">
        <v>1.0828</v>
      </c>
      <c r="T142" s="82">
        <v>1.8738000000000001</v>
      </c>
      <c r="U142" s="82">
        <v>1.0064</v>
      </c>
      <c r="V142" s="82">
        <v>1.7596000000000001</v>
      </c>
      <c r="W142" s="82" t="s">
        <v>138</v>
      </c>
      <c r="X142" s="82">
        <v>2.6480000000000001</v>
      </c>
      <c r="Y142" s="82">
        <v>0.92989999999999995</v>
      </c>
      <c r="Z142" s="82">
        <v>7.1936</v>
      </c>
      <c r="AA142" s="82">
        <v>1.1105</v>
      </c>
      <c r="AB142" s="82" t="s">
        <v>138</v>
      </c>
      <c r="AC142" s="82">
        <v>2.2519999999999998</v>
      </c>
      <c r="AD142" s="82">
        <v>5.01</v>
      </c>
      <c r="AE142" s="82">
        <v>1.7905</v>
      </c>
      <c r="AF142" s="82" t="s">
        <v>138</v>
      </c>
      <c r="AG142" s="82">
        <v>1.5175999999999998</v>
      </c>
      <c r="AH142" s="82">
        <v>1.294</v>
      </c>
      <c r="AI142" s="82">
        <v>1.2511000000000001</v>
      </c>
      <c r="AJ142" s="82">
        <v>1.3637000000000001</v>
      </c>
      <c r="AK142" s="82">
        <v>0.9274</v>
      </c>
      <c r="AL142" s="82">
        <v>1.7408000000000001</v>
      </c>
      <c r="AM142" s="82">
        <v>1.5249999999999999</v>
      </c>
      <c r="AN142" s="82">
        <v>5.0766</v>
      </c>
    </row>
    <row r="143" spans="2:40" s="79" customFormat="1" ht="12" outlineLevel="1" x14ac:dyDescent="0.2">
      <c r="B143" s="80" t="str">
        <f>CONCATENATE($E$3," ",$E$2)</f>
        <v>FY 2020</v>
      </c>
      <c r="C143" s="80" t="s">
        <v>38</v>
      </c>
      <c r="D143" s="80" t="str">
        <f>$E$3</f>
        <v>FY</v>
      </c>
      <c r="E143" s="81" t="s">
        <v>85</v>
      </c>
      <c r="F143" s="82" t="s">
        <v>138</v>
      </c>
      <c r="G143" s="82" t="s">
        <v>138</v>
      </c>
      <c r="H143" s="82" t="s">
        <v>138</v>
      </c>
      <c r="I143" s="82" t="s">
        <v>138</v>
      </c>
      <c r="J143" s="82" t="s">
        <v>138</v>
      </c>
      <c r="K143" s="82" t="s">
        <v>138</v>
      </c>
      <c r="L143" s="82" t="s">
        <v>138</v>
      </c>
      <c r="M143" s="82" t="s">
        <v>138</v>
      </c>
      <c r="N143" s="82" t="s">
        <v>138</v>
      </c>
      <c r="O143" s="82" t="s">
        <v>138</v>
      </c>
      <c r="P143" s="82" t="s">
        <v>138</v>
      </c>
      <c r="Q143" s="82" t="s">
        <v>138</v>
      </c>
      <c r="R143" s="82" t="s">
        <v>138</v>
      </c>
      <c r="S143" s="82" t="s">
        <v>138</v>
      </c>
      <c r="T143" s="82" t="s">
        <v>138</v>
      </c>
      <c r="U143" s="82" t="s">
        <v>138</v>
      </c>
      <c r="V143" s="82" t="s">
        <v>138</v>
      </c>
      <c r="W143" s="82" t="s">
        <v>138</v>
      </c>
      <c r="X143" s="82" t="s">
        <v>138</v>
      </c>
      <c r="Y143" s="82" t="s">
        <v>138</v>
      </c>
      <c r="Z143" s="82" t="s">
        <v>138</v>
      </c>
      <c r="AA143" s="82" t="s">
        <v>138</v>
      </c>
      <c r="AB143" s="82" t="s">
        <v>138</v>
      </c>
      <c r="AC143" s="82" t="s">
        <v>138</v>
      </c>
      <c r="AD143" s="82" t="s">
        <v>138</v>
      </c>
      <c r="AE143" s="82" t="s">
        <v>138</v>
      </c>
      <c r="AF143" s="82" t="s">
        <v>138</v>
      </c>
      <c r="AG143" s="82">
        <v>1.405</v>
      </c>
      <c r="AH143" s="82">
        <v>0.84570000000000001</v>
      </c>
      <c r="AI143" s="82">
        <v>2.0644999999999998</v>
      </c>
      <c r="AJ143" s="82">
        <v>1.2147000000000001</v>
      </c>
      <c r="AK143" s="82">
        <v>0.94440000000000002</v>
      </c>
      <c r="AL143" s="82">
        <v>1.8448</v>
      </c>
      <c r="AM143" s="82">
        <v>0.97709999999999997</v>
      </c>
      <c r="AN143" s="82">
        <v>2.7986</v>
      </c>
    </row>
    <row r="144" spans="2:40" s="79" customFormat="1" ht="12" outlineLevel="1" x14ac:dyDescent="0.2">
      <c r="B144" s="80" t="s">
        <v>40</v>
      </c>
      <c r="C144" s="80" t="s">
        <v>41</v>
      </c>
      <c r="D144" s="80" t="s">
        <v>42</v>
      </c>
      <c r="E144" s="81" t="s">
        <v>85</v>
      </c>
      <c r="F144" s="82">
        <v>1.3919000000000001</v>
      </c>
      <c r="G144" s="82">
        <v>5.2598000000000003</v>
      </c>
      <c r="H144" s="82">
        <v>0.48549999999999999</v>
      </c>
      <c r="I144" s="82">
        <v>2.4312</v>
      </c>
      <c r="J144" s="82">
        <v>1.5901999999999998</v>
      </c>
      <c r="K144" s="82">
        <v>2.5620000000000003</v>
      </c>
      <c r="L144" s="82">
        <v>3.8132000000000001</v>
      </c>
      <c r="M144" s="82">
        <v>1.1191</v>
      </c>
      <c r="N144" s="82">
        <v>4.7949999999999999</v>
      </c>
      <c r="O144" s="82">
        <v>2.4104999999999999</v>
      </c>
      <c r="P144" s="82">
        <v>14.5847</v>
      </c>
      <c r="Q144" s="82">
        <v>1.2724</v>
      </c>
      <c r="R144" s="82">
        <v>1.8428</v>
      </c>
      <c r="S144" s="82">
        <v>0.86699999999999999</v>
      </c>
      <c r="T144" s="82">
        <v>1.4565000000000001</v>
      </c>
      <c r="U144" s="82">
        <v>1.0375000000000001</v>
      </c>
      <c r="V144" s="82">
        <v>1.3580999999999999</v>
      </c>
      <c r="W144" s="82" t="s">
        <v>138</v>
      </c>
      <c r="X144" s="82">
        <v>1.6878</v>
      </c>
      <c r="Y144" s="82">
        <v>0.77749999999999997</v>
      </c>
      <c r="Z144" s="82">
        <v>5.0803000000000003</v>
      </c>
      <c r="AA144" s="82">
        <v>0.71989999999999998</v>
      </c>
      <c r="AB144" s="82" t="s">
        <v>138</v>
      </c>
      <c r="AC144" s="82">
        <v>1.4716</v>
      </c>
      <c r="AD144" s="82">
        <v>5.1300999999999997</v>
      </c>
      <c r="AE144" s="82">
        <v>1.6591</v>
      </c>
      <c r="AF144" s="82" t="s">
        <v>138</v>
      </c>
      <c r="AG144" s="82">
        <v>1.5636000000000001</v>
      </c>
      <c r="AH144" s="82">
        <v>1.1036999999999999</v>
      </c>
      <c r="AI144" s="82">
        <v>2.1070000000000002</v>
      </c>
      <c r="AJ144" s="82">
        <v>1.143</v>
      </c>
      <c r="AK144" s="82">
        <v>1.0065999999999999</v>
      </c>
      <c r="AL144" s="82">
        <v>1.5291000000000001</v>
      </c>
      <c r="AM144" s="82">
        <v>1.3174000000000001</v>
      </c>
      <c r="AN144" s="82">
        <v>6.4150999999999998</v>
      </c>
    </row>
    <row r="145" spans="2:40" s="79" customFormat="1" ht="12" outlineLevel="1" x14ac:dyDescent="0.2">
      <c r="B145" s="80" t="s">
        <v>43</v>
      </c>
      <c r="C145" s="80" t="s">
        <v>41</v>
      </c>
      <c r="D145" s="80" t="s">
        <v>42</v>
      </c>
      <c r="E145" s="81" t="s">
        <v>85</v>
      </c>
      <c r="F145" s="82">
        <v>1.5002</v>
      </c>
      <c r="G145" s="82">
        <v>15.866099999999999</v>
      </c>
      <c r="H145" s="82">
        <v>5.4733000000000001</v>
      </c>
      <c r="I145" s="82">
        <v>4.0498000000000003</v>
      </c>
      <c r="J145" s="82">
        <v>1.8772</v>
      </c>
      <c r="K145" s="82">
        <v>2.3039000000000001</v>
      </c>
      <c r="L145" s="82">
        <v>4.9855999999999998</v>
      </c>
      <c r="M145" s="82">
        <v>1.3949</v>
      </c>
      <c r="N145" s="82">
        <v>6.2713000000000001</v>
      </c>
      <c r="O145" s="82">
        <v>2.3896000000000002</v>
      </c>
      <c r="P145" s="82">
        <v>8.2751999999999999</v>
      </c>
      <c r="Q145" s="82">
        <v>1.1970000000000001</v>
      </c>
      <c r="R145" s="82">
        <v>1.8980999999999999</v>
      </c>
      <c r="S145" s="82">
        <v>1.3503000000000001</v>
      </c>
      <c r="T145" s="82">
        <v>1.6271</v>
      </c>
      <c r="U145" s="82">
        <v>1.1429</v>
      </c>
      <c r="V145" s="82">
        <v>1.6253</v>
      </c>
      <c r="W145" s="82">
        <v>2.6790000000000003</v>
      </c>
      <c r="X145" s="82">
        <v>2.1486000000000001</v>
      </c>
      <c r="Y145" s="82">
        <v>1.7307000000000001</v>
      </c>
      <c r="Z145" s="82">
        <v>4.2378999999999998</v>
      </c>
      <c r="AA145" s="82">
        <v>1.1316999999999999</v>
      </c>
      <c r="AB145" s="82" t="s">
        <v>138</v>
      </c>
      <c r="AC145" s="82">
        <v>1.5034999999999998</v>
      </c>
      <c r="AD145" s="82">
        <v>4.1717000000000004</v>
      </c>
      <c r="AE145" s="82">
        <v>2.2625999999999999</v>
      </c>
      <c r="AF145" s="82">
        <v>2.4845999999999999</v>
      </c>
      <c r="AG145" s="82">
        <v>1.5625</v>
      </c>
      <c r="AH145" s="82">
        <v>1.1689000000000001</v>
      </c>
      <c r="AI145" s="82">
        <v>2.5253000000000001</v>
      </c>
      <c r="AJ145" s="82">
        <v>1.0737000000000001</v>
      </c>
      <c r="AK145" s="82">
        <v>1.0423</v>
      </c>
      <c r="AL145" s="82">
        <v>1.4384000000000001</v>
      </c>
      <c r="AM145" s="82">
        <v>1.3677000000000001</v>
      </c>
      <c r="AN145" s="82">
        <v>3.5568</v>
      </c>
    </row>
    <row r="146" spans="2:40" s="79" customFormat="1" ht="12" outlineLevel="1" x14ac:dyDescent="0.2">
      <c r="B146" s="80" t="s">
        <v>44</v>
      </c>
      <c r="C146" s="80" t="s">
        <v>41</v>
      </c>
      <c r="D146" s="80" t="s">
        <v>42</v>
      </c>
      <c r="E146" s="81" t="s">
        <v>85</v>
      </c>
      <c r="F146" s="82">
        <v>1.3467</v>
      </c>
      <c r="G146" s="82">
        <v>24.163599999999999</v>
      </c>
      <c r="H146" s="82">
        <v>3.5872999999999999</v>
      </c>
      <c r="I146" s="82">
        <v>3.6732</v>
      </c>
      <c r="J146" s="82">
        <v>2.0043000000000002</v>
      </c>
      <c r="K146" s="82">
        <v>2.8260999999999998</v>
      </c>
      <c r="L146" s="82">
        <v>4.5674999999999999</v>
      </c>
      <c r="M146" s="82">
        <v>1.1684000000000001</v>
      </c>
      <c r="N146" s="82">
        <v>6.0788000000000002</v>
      </c>
      <c r="O146" s="82">
        <v>1.9649000000000001</v>
      </c>
      <c r="P146" s="82">
        <v>7.8681000000000001</v>
      </c>
      <c r="Q146" s="82">
        <v>1.2625</v>
      </c>
      <c r="R146" s="82">
        <v>1.6783999999999999</v>
      </c>
      <c r="S146" s="82">
        <v>1.8923000000000001</v>
      </c>
      <c r="T146" s="82">
        <v>3.4117999999999999</v>
      </c>
      <c r="U146" s="82">
        <v>0.88700000000000001</v>
      </c>
      <c r="V146" s="82">
        <v>1.7354000000000001</v>
      </c>
      <c r="W146" s="82">
        <v>3.3797999999999999</v>
      </c>
      <c r="X146" s="82">
        <v>2.4813999999999998</v>
      </c>
      <c r="Y146" s="82">
        <v>1.3993</v>
      </c>
      <c r="Z146" s="82">
        <v>3.6019000000000001</v>
      </c>
      <c r="AA146" s="82">
        <v>1.022</v>
      </c>
      <c r="AB146" s="82">
        <v>10.725999999999999</v>
      </c>
      <c r="AC146" s="82">
        <v>1.4323999999999999</v>
      </c>
      <c r="AD146" s="82">
        <v>5.2202000000000002</v>
      </c>
      <c r="AE146" s="82">
        <v>2.2393999999999998</v>
      </c>
      <c r="AF146" s="82">
        <v>3.1132</v>
      </c>
      <c r="AG146" s="82">
        <v>1.6634</v>
      </c>
      <c r="AH146" s="82">
        <v>1.0968</v>
      </c>
      <c r="AI146" s="82">
        <v>1.5479000000000001</v>
      </c>
      <c r="AJ146" s="82">
        <v>1.2475000000000001</v>
      </c>
      <c r="AK146" s="82">
        <v>0.99819999999999998</v>
      </c>
      <c r="AL146" s="82">
        <v>1.4454</v>
      </c>
      <c r="AM146" s="82">
        <v>1.2876000000000001</v>
      </c>
      <c r="AN146" s="82">
        <v>2.6345999999999998</v>
      </c>
    </row>
    <row r="147" spans="2:40" outlineLevel="1" x14ac:dyDescent="0.2">
      <c r="B147" s="1" t="s">
        <v>86</v>
      </c>
      <c r="C147" s="1"/>
      <c r="D147" s="1"/>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c r="AD147" s="28"/>
      <c r="AE147" s="28"/>
      <c r="AF147" s="28"/>
      <c r="AG147" s="28"/>
      <c r="AH147" s="28"/>
      <c r="AI147" s="28"/>
      <c r="AJ147" s="28"/>
      <c r="AK147" s="28"/>
      <c r="AL147" s="28"/>
      <c r="AM147" s="28"/>
      <c r="AN147" s="28"/>
    </row>
    <row r="148" spans="2:40" s="79" customFormat="1" ht="12" x14ac:dyDescent="0.2">
      <c r="B148" s="80" t="str">
        <f>CONCATENATE($E$3," ",$E$2-2)</f>
        <v>FY 2018</v>
      </c>
      <c r="C148" s="80" t="s">
        <v>38</v>
      </c>
      <c r="D148" s="80" t="str">
        <f>$E$3</f>
        <v>FY</v>
      </c>
      <c r="E148" s="81" t="s">
        <v>87</v>
      </c>
      <c r="F148" s="82">
        <v>2.6615000000000002</v>
      </c>
      <c r="G148" s="82">
        <v>9.7620000000000005</v>
      </c>
      <c r="H148" s="82">
        <v>0.29520000000000002</v>
      </c>
      <c r="I148" s="82">
        <v>1.2072000000000001</v>
      </c>
      <c r="J148" s="82">
        <v>1.2471000000000001</v>
      </c>
      <c r="K148" s="82">
        <v>4.5438999999999998</v>
      </c>
      <c r="L148" s="82" t="s">
        <v>138</v>
      </c>
      <c r="M148" s="82">
        <v>2.1642000000000001</v>
      </c>
      <c r="N148" s="82" t="s">
        <v>138</v>
      </c>
      <c r="O148" s="82">
        <v>1.1192</v>
      </c>
      <c r="P148" s="82">
        <v>2.0179999999999998</v>
      </c>
      <c r="Q148" s="82">
        <v>1.3689</v>
      </c>
      <c r="R148" s="82">
        <v>2.4895999999999998</v>
      </c>
      <c r="S148" s="82">
        <v>4.5121000000000002</v>
      </c>
      <c r="T148" s="82">
        <v>2.7448999999999999</v>
      </c>
      <c r="U148" s="82">
        <v>0.45950000000000002</v>
      </c>
      <c r="V148" s="82">
        <v>1.7816999999999998</v>
      </c>
      <c r="W148" s="82">
        <v>2.2686999999999999</v>
      </c>
      <c r="X148" s="82">
        <v>2.6374</v>
      </c>
      <c r="Y148" s="82">
        <v>3.5331000000000001</v>
      </c>
      <c r="Z148" s="82">
        <v>1.6164000000000001</v>
      </c>
      <c r="AA148" s="82">
        <v>2.3056999999999999</v>
      </c>
      <c r="AB148" s="82" t="s">
        <v>138</v>
      </c>
      <c r="AC148" s="82">
        <v>2.9363999999999999</v>
      </c>
      <c r="AD148" s="82">
        <v>5.6688000000000001</v>
      </c>
      <c r="AE148" s="82">
        <v>1.3563000000000001</v>
      </c>
      <c r="AF148" s="82" t="s">
        <v>138</v>
      </c>
      <c r="AG148" s="82">
        <v>1.3225</v>
      </c>
      <c r="AH148" s="82">
        <v>0.46729999999999999</v>
      </c>
      <c r="AI148" s="82">
        <v>0.68079999999999996</v>
      </c>
      <c r="AJ148" s="82">
        <v>1.9792999999999998</v>
      </c>
      <c r="AK148" s="82">
        <v>0.72330000000000005</v>
      </c>
      <c r="AL148" s="82">
        <v>0.1862</v>
      </c>
      <c r="AM148" s="82">
        <v>0.49249999999999999</v>
      </c>
      <c r="AN148" s="82">
        <v>1.0219</v>
      </c>
    </row>
    <row r="149" spans="2:40" s="79" customFormat="1" ht="12" x14ac:dyDescent="0.2">
      <c r="B149" s="80" t="str">
        <f>CONCATENATE($E$3," ",$E$2-1)</f>
        <v>FY 2019</v>
      </c>
      <c r="C149" s="80" t="s">
        <v>38</v>
      </c>
      <c r="D149" s="80" t="str">
        <f>$E$3</f>
        <v>FY</v>
      </c>
      <c r="E149" s="81" t="s">
        <v>87</v>
      </c>
      <c r="F149" s="82">
        <v>1.8369</v>
      </c>
      <c r="G149" s="82">
        <v>5.0995999999999997</v>
      </c>
      <c r="H149" s="82" t="s">
        <v>138</v>
      </c>
      <c r="I149" s="82">
        <v>1.5667</v>
      </c>
      <c r="J149" s="82">
        <v>1.7553999999999998</v>
      </c>
      <c r="K149" s="82">
        <v>4.8406000000000002</v>
      </c>
      <c r="L149" s="82">
        <v>3.5415000000000001</v>
      </c>
      <c r="M149" s="82">
        <v>1.9769000000000001</v>
      </c>
      <c r="N149" s="82">
        <v>3.7309000000000001</v>
      </c>
      <c r="O149" s="82">
        <v>1.4497</v>
      </c>
      <c r="P149" s="82">
        <v>1.6192</v>
      </c>
      <c r="Q149" s="82">
        <v>1.5964</v>
      </c>
      <c r="R149" s="82">
        <v>2.2824</v>
      </c>
      <c r="S149" s="82">
        <v>3.0859000000000001</v>
      </c>
      <c r="T149" s="82">
        <v>2.4455</v>
      </c>
      <c r="U149" s="82">
        <v>0.55169999999999997</v>
      </c>
      <c r="V149" s="82">
        <v>1.8404</v>
      </c>
      <c r="W149" s="82" t="s">
        <v>138</v>
      </c>
      <c r="X149" s="82">
        <v>3.9127000000000001</v>
      </c>
      <c r="Y149" s="82">
        <v>2.4125000000000001</v>
      </c>
      <c r="Z149" s="82">
        <v>1.0286999999999999</v>
      </c>
      <c r="AA149" s="82">
        <v>1.2098</v>
      </c>
      <c r="AB149" s="82" t="s">
        <v>138</v>
      </c>
      <c r="AC149" s="82">
        <v>2.6945000000000001</v>
      </c>
      <c r="AD149" s="82">
        <v>7.7033000000000005</v>
      </c>
      <c r="AE149" s="82">
        <v>1.5299</v>
      </c>
      <c r="AF149" s="82" t="s">
        <v>138</v>
      </c>
      <c r="AG149" s="82">
        <v>1.1211</v>
      </c>
      <c r="AH149" s="82">
        <v>0.33460000000000001</v>
      </c>
      <c r="AI149" s="82">
        <v>0.51170000000000004</v>
      </c>
      <c r="AJ149" s="82">
        <v>1.8376999999999999</v>
      </c>
      <c r="AK149" s="82">
        <v>0.68610000000000004</v>
      </c>
      <c r="AL149" s="82">
        <v>0.24460000000000001</v>
      </c>
      <c r="AM149" s="82">
        <v>0.25340000000000001</v>
      </c>
      <c r="AN149" s="82">
        <v>1.4086000000000001</v>
      </c>
    </row>
    <row r="150" spans="2:40" s="79" customFormat="1" ht="12" x14ac:dyDescent="0.2">
      <c r="B150" s="80" t="str">
        <f>CONCATENATE($E$3," ",$E$2)</f>
        <v>FY 2020</v>
      </c>
      <c r="C150" s="80" t="s">
        <v>38</v>
      </c>
      <c r="D150" s="80" t="str">
        <f>$E$3</f>
        <v>FY</v>
      </c>
      <c r="E150" s="81" t="s">
        <v>87</v>
      </c>
      <c r="F150" s="82" t="s">
        <v>138</v>
      </c>
      <c r="G150" s="82" t="s">
        <v>138</v>
      </c>
      <c r="H150" s="82" t="s">
        <v>138</v>
      </c>
      <c r="I150" s="82" t="s">
        <v>138</v>
      </c>
      <c r="J150" s="82" t="s">
        <v>138</v>
      </c>
      <c r="K150" s="82">
        <v>4.0925000000000002</v>
      </c>
      <c r="L150" s="82" t="s">
        <v>138</v>
      </c>
      <c r="M150" s="82" t="s">
        <v>138</v>
      </c>
      <c r="N150" s="82" t="s">
        <v>138</v>
      </c>
      <c r="O150" s="82">
        <v>2.0945999999999998</v>
      </c>
      <c r="P150" s="82" t="s">
        <v>138</v>
      </c>
      <c r="Q150" s="82" t="s">
        <v>138</v>
      </c>
      <c r="R150" s="82" t="s">
        <v>138</v>
      </c>
      <c r="S150" s="82" t="s">
        <v>138</v>
      </c>
      <c r="T150" s="82" t="s">
        <v>138</v>
      </c>
      <c r="U150" s="82" t="s">
        <v>138</v>
      </c>
      <c r="V150" s="82" t="s">
        <v>138</v>
      </c>
      <c r="W150" s="82" t="s">
        <v>138</v>
      </c>
      <c r="X150" s="82" t="s">
        <v>138</v>
      </c>
      <c r="Y150" s="82" t="s">
        <v>138</v>
      </c>
      <c r="Z150" s="82">
        <v>1.1518999999999999</v>
      </c>
      <c r="AA150" s="82" t="s">
        <v>138</v>
      </c>
      <c r="AB150" s="82" t="s">
        <v>138</v>
      </c>
      <c r="AC150" s="82" t="s">
        <v>138</v>
      </c>
      <c r="AD150" s="82" t="s">
        <v>138</v>
      </c>
      <c r="AE150" s="82" t="s">
        <v>138</v>
      </c>
      <c r="AF150" s="82" t="s">
        <v>138</v>
      </c>
      <c r="AG150" s="82">
        <v>0.99829999999999997</v>
      </c>
      <c r="AH150" s="82">
        <v>0.218</v>
      </c>
      <c r="AI150" s="82">
        <v>0.95909999999999995</v>
      </c>
      <c r="AJ150" s="82">
        <v>1.6185</v>
      </c>
      <c r="AK150" s="82">
        <v>0.67749999999999999</v>
      </c>
      <c r="AL150" s="82">
        <v>0.2792</v>
      </c>
      <c r="AM150" s="82">
        <v>0.18310000000000001</v>
      </c>
      <c r="AN150" s="82">
        <v>1.3163</v>
      </c>
    </row>
    <row r="151" spans="2:40" s="79" customFormat="1" ht="12" x14ac:dyDescent="0.2">
      <c r="B151" s="80" t="s">
        <v>40</v>
      </c>
      <c r="C151" s="80" t="s">
        <v>41</v>
      </c>
      <c r="D151" s="80" t="s">
        <v>42</v>
      </c>
      <c r="E151" s="81" t="s">
        <v>87</v>
      </c>
      <c r="F151" s="82">
        <v>1.2267000000000001</v>
      </c>
      <c r="G151" s="82">
        <v>2.8868999999999998</v>
      </c>
      <c r="H151" s="82">
        <v>0.2666</v>
      </c>
      <c r="I151" s="82">
        <v>1.2366999999999999</v>
      </c>
      <c r="J151" s="82">
        <v>1.1617999999999999</v>
      </c>
      <c r="K151" s="82">
        <v>2.9165999999999999</v>
      </c>
      <c r="L151" s="82">
        <v>2.9634999999999998</v>
      </c>
      <c r="M151" s="82">
        <v>1.1043000000000001</v>
      </c>
      <c r="N151" s="82" t="s">
        <v>138</v>
      </c>
      <c r="O151" s="82">
        <v>2.8153000000000001</v>
      </c>
      <c r="P151" s="82">
        <v>7.5548999999999999</v>
      </c>
      <c r="Q151" s="82">
        <v>1.1979</v>
      </c>
      <c r="R151" s="82">
        <v>2.1204000000000001</v>
      </c>
      <c r="S151" s="82">
        <v>2.5460000000000003</v>
      </c>
      <c r="T151" s="82">
        <v>1.8519000000000001</v>
      </c>
      <c r="U151" s="82">
        <v>0.60219999999999996</v>
      </c>
      <c r="V151" s="82">
        <v>1.4333</v>
      </c>
      <c r="W151" s="82" t="s">
        <v>138</v>
      </c>
      <c r="X151" s="82">
        <v>2.4169999999999998</v>
      </c>
      <c r="Y151" s="82">
        <v>1.9192</v>
      </c>
      <c r="Z151" s="82">
        <v>0.6845</v>
      </c>
      <c r="AA151" s="82">
        <v>0.76790000000000003</v>
      </c>
      <c r="AB151" s="82" t="s">
        <v>138</v>
      </c>
      <c r="AC151" s="82">
        <v>1.8069999999999999</v>
      </c>
      <c r="AD151" s="82">
        <v>8.6178000000000008</v>
      </c>
      <c r="AE151" s="82">
        <v>1.4497</v>
      </c>
      <c r="AF151" s="82" t="s">
        <v>138</v>
      </c>
      <c r="AG151" s="82">
        <v>1.1036999999999999</v>
      </c>
      <c r="AH151" s="82">
        <v>0.27979999999999999</v>
      </c>
      <c r="AI151" s="82">
        <v>0.83099999999999996</v>
      </c>
      <c r="AJ151" s="82">
        <v>1.5468</v>
      </c>
      <c r="AK151" s="82">
        <v>0.73519999999999996</v>
      </c>
      <c r="AL151" s="82">
        <v>0.2132</v>
      </c>
      <c r="AM151" s="82">
        <v>0.21290000000000001</v>
      </c>
      <c r="AN151" s="82">
        <v>1.7473000000000001</v>
      </c>
    </row>
    <row r="152" spans="2:40" s="79" customFormat="1" ht="12" x14ac:dyDescent="0.2">
      <c r="B152" s="80" t="s">
        <v>43</v>
      </c>
      <c r="C152" s="80" t="s">
        <v>41</v>
      </c>
      <c r="D152" s="80" t="s">
        <v>42</v>
      </c>
      <c r="E152" s="81" t="s">
        <v>87</v>
      </c>
      <c r="F152" s="82">
        <v>1.4565000000000001</v>
      </c>
      <c r="G152" s="82">
        <v>3.5276000000000001</v>
      </c>
      <c r="H152" s="82">
        <v>0.51749999999999996</v>
      </c>
      <c r="I152" s="82">
        <v>2.0205000000000002</v>
      </c>
      <c r="J152" s="82">
        <v>1.3223</v>
      </c>
      <c r="K152" s="82">
        <v>2.9742999999999999</v>
      </c>
      <c r="L152" s="82">
        <v>4.6425000000000001</v>
      </c>
      <c r="M152" s="82">
        <v>1.4453</v>
      </c>
      <c r="N152" s="82" t="s">
        <v>138</v>
      </c>
      <c r="O152" s="82">
        <v>2.5114000000000001</v>
      </c>
      <c r="P152" s="82">
        <v>4.1905000000000001</v>
      </c>
      <c r="Q152" s="82">
        <v>1.2477</v>
      </c>
      <c r="R152" s="82">
        <v>2.1396999999999999</v>
      </c>
      <c r="S152" s="82">
        <v>4.1235999999999997</v>
      </c>
      <c r="T152" s="82">
        <v>2.0266000000000002</v>
      </c>
      <c r="U152" s="82">
        <v>0.7087</v>
      </c>
      <c r="V152" s="82">
        <v>1.7141</v>
      </c>
      <c r="W152" s="82">
        <v>3.8681000000000001</v>
      </c>
      <c r="X152" s="82">
        <v>3.0756000000000001</v>
      </c>
      <c r="Y152" s="82">
        <v>3.7643</v>
      </c>
      <c r="Z152" s="82">
        <v>0.72489999999999999</v>
      </c>
      <c r="AA152" s="82">
        <v>1.133</v>
      </c>
      <c r="AB152" s="82" t="s">
        <v>138</v>
      </c>
      <c r="AC152" s="82">
        <v>1.9632000000000001</v>
      </c>
      <c r="AD152" s="82">
        <v>7.2370000000000001</v>
      </c>
      <c r="AE152" s="82">
        <v>2.0907</v>
      </c>
      <c r="AF152" s="82">
        <v>1.9441999999999999</v>
      </c>
      <c r="AG152" s="82">
        <v>1.1068</v>
      </c>
      <c r="AH152" s="82">
        <v>0.29859999999999998</v>
      </c>
      <c r="AI152" s="82">
        <v>1.0552999999999999</v>
      </c>
      <c r="AJ152" s="82">
        <v>1.4338</v>
      </c>
      <c r="AK152" s="82">
        <v>0.749</v>
      </c>
      <c r="AL152" s="82">
        <v>0.19109999999999999</v>
      </c>
      <c r="AM152" s="82">
        <v>0.2261</v>
      </c>
      <c r="AN152" s="82">
        <v>1.5686</v>
      </c>
    </row>
    <row r="153" spans="2:40" s="79" customFormat="1" ht="12" x14ac:dyDescent="0.2">
      <c r="B153" s="80" t="s">
        <v>44</v>
      </c>
      <c r="C153" s="80" t="s">
        <v>41</v>
      </c>
      <c r="D153" s="80" t="s">
        <v>42</v>
      </c>
      <c r="E153" s="81" t="s">
        <v>87</v>
      </c>
      <c r="F153" s="82">
        <v>1.3368</v>
      </c>
      <c r="G153" s="82">
        <v>3.3929</v>
      </c>
      <c r="H153" s="82">
        <v>0.4723</v>
      </c>
      <c r="I153" s="82">
        <v>1.8183</v>
      </c>
      <c r="J153" s="82">
        <v>1.3620999999999999</v>
      </c>
      <c r="K153" s="82">
        <v>3.7946</v>
      </c>
      <c r="L153" s="82">
        <v>4.8685</v>
      </c>
      <c r="M153" s="82">
        <v>1.1924999999999999</v>
      </c>
      <c r="N153" s="82">
        <v>8.1940000000000008</v>
      </c>
      <c r="O153" s="82">
        <v>2.0323000000000002</v>
      </c>
      <c r="P153" s="82">
        <v>3.8002000000000002</v>
      </c>
      <c r="Q153" s="82">
        <v>1.3494999999999999</v>
      </c>
      <c r="R153" s="82">
        <v>1.8353999999999999</v>
      </c>
      <c r="S153" s="82">
        <v>5.6383000000000001</v>
      </c>
      <c r="T153" s="82">
        <v>4.6044</v>
      </c>
      <c r="U153" s="82">
        <v>0.62350000000000005</v>
      </c>
      <c r="V153" s="82">
        <v>1.8592</v>
      </c>
      <c r="W153" s="82">
        <v>5.6760999999999999</v>
      </c>
      <c r="X153" s="82">
        <v>3.5659000000000001</v>
      </c>
      <c r="Y153" s="82">
        <v>3.0552999999999999</v>
      </c>
      <c r="Z153" s="82">
        <v>0.90510000000000002</v>
      </c>
      <c r="AA153" s="82">
        <v>1.0009999999999999</v>
      </c>
      <c r="AB153" s="82" t="s">
        <v>138</v>
      </c>
      <c r="AC153" s="82">
        <v>1.9102999999999999</v>
      </c>
      <c r="AD153" s="82">
        <v>9.7233999999999998</v>
      </c>
      <c r="AE153" s="82">
        <v>2.1398999999999999</v>
      </c>
      <c r="AF153" s="82">
        <v>2.5091999999999999</v>
      </c>
      <c r="AG153" s="82">
        <v>1.1792</v>
      </c>
      <c r="AH153" s="82">
        <v>0.28470000000000001</v>
      </c>
      <c r="AI153" s="82">
        <v>0.67049999999999998</v>
      </c>
      <c r="AJ153" s="82">
        <v>1.6562999999999999</v>
      </c>
      <c r="AK153" s="82">
        <v>0.71540000000000004</v>
      </c>
      <c r="AL153" s="82">
        <v>0.20649999999999999</v>
      </c>
      <c r="AM153" s="82">
        <v>0.23619999999999999</v>
      </c>
      <c r="AN153" s="82">
        <v>1.1897</v>
      </c>
    </row>
    <row r="154" spans="2:40" ht="12" x14ac:dyDescent="0.2">
      <c r="B154" s="31"/>
      <c r="C154" s="31"/>
      <c r="D154" s="31"/>
      <c r="E154" s="10"/>
      <c r="F154" s="28"/>
      <c r="G154" s="29"/>
      <c r="H154" s="29"/>
      <c r="I154" s="29"/>
      <c r="J154" s="29"/>
      <c r="K154" s="29"/>
      <c r="L154" s="29"/>
      <c r="M154" s="29"/>
      <c r="N154" s="29"/>
      <c r="O154" s="29"/>
      <c r="P154" s="29"/>
      <c r="Q154" s="29"/>
      <c r="R154" s="29"/>
      <c r="S154" s="29"/>
      <c r="T154" s="29"/>
      <c r="U154" s="29"/>
      <c r="V154" s="29"/>
      <c r="W154" s="29"/>
      <c r="X154" s="29"/>
      <c r="Y154" s="29"/>
      <c r="Z154" s="29"/>
      <c r="AA154" s="29"/>
      <c r="AB154" s="29"/>
      <c r="AC154" s="29"/>
      <c r="AD154" s="29"/>
      <c r="AE154" s="29"/>
      <c r="AF154" s="29"/>
      <c r="AG154" s="29"/>
      <c r="AH154" s="29"/>
      <c r="AI154" s="29"/>
      <c r="AJ154" s="29"/>
      <c r="AK154" s="29"/>
      <c r="AL154" s="29"/>
      <c r="AM154" s="29"/>
      <c r="AN154" s="29"/>
    </row>
    <row r="155" spans="2:40" x14ac:dyDescent="0.2">
      <c r="B155" s="12" t="s">
        <v>88</v>
      </c>
      <c r="C155" s="12"/>
      <c r="D155" s="12"/>
      <c r="E155" s="12"/>
      <c r="F155" s="26"/>
      <c r="G155" s="27"/>
      <c r="H155" s="27"/>
      <c r="I155" s="27"/>
      <c r="J155" s="27"/>
      <c r="K155" s="27"/>
      <c r="L155" s="27"/>
      <c r="M155" s="27"/>
      <c r="N155" s="27"/>
      <c r="O155" s="27"/>
      <c r="P155" s="27"/>
      <c r="Q155" s="27"/>
      <c r="R155" s="27"/>
      <c r="S155" s="27"/>
      <c r="T155" s="27"/>
      <c r="U155" s="27"/>
      <c r="V155" s="27"/>
      <c r="W155" s="27"/>
      <c r="X155" s="27"/>
      <c r="Y155" s="27"/>
      <c r="Z155" s="27"/>
      <c r="AA155" s="27"/>
      <c r="AB155" s="27"/>
      <c r="AC155" s="27"/>
      <c r="AD155" s="27"/>
      <c r="AE155" s="27"/>
      <c r="AF155" s="27"/>
      <c r="AG155" s="27"/>
      <c r="AH155" s="27"/>
      <c r="AI155" s="27"/>
      <c r="AJ155" s="27"/>
      <c r="AK155" s="27"/>
      <c r="AL155" s="27"/>
      <c r="AM155" s="27"/>
      <c r="AN155" s="27"/>
    </row>
    <row r="156" spans="2:40" ht="12" outlineLevel="1" x14ac:dyDescent="0.2">
      <c r="B156" s="34" t="s">
        <v>89</v>
      </c>
      <c r="C156" s="34"/>
      <c r="D156" s="34"/>
      <c r="F156" s="35" t="s">
        <v>144</v>
      </c>
      <c r="G156" s="36" t="s">
        <v>144</v>
      </c>
      <c r="H156" s="36" t="s">
        <v>144</v>
      </c>
      <c r="I156" s="36" t="s">
        <v>144</v>
      </c>
      <c r="J156" s="36" t="s">
        <v>144</v>
      </c>
      <c r="K156" s="36" t="s">
        <v>144</v>
      </c>
      <c r="L156" s="36" t="s">
        <v>144</v>
      </c>
      <c r="M156" s="36" t="s">
        <v>144</v>
      </c>
      <c r="N156" s="36" t="s">
        <v>144</v>
      </c>
      <c r="O156" s="36" t="s">
        <v>144</v>
      </c>
      <c r="P156" s="36" t="s">
        <v>144</v>
      </c>
      <c r="Q156" s="36" t="s">
        <v>144</v>
      </c>
      <c r="R156" s="36" t="s">
        <v>144</v>
      </c>
      <c r="S156" s="36" t="s">
        <v>144</v>
      </c>
      <c r="T156" s="36" t="s">
        <v>144</v>
      </c>
      <c r="U156" s="36" t="s">
        <v>144</v>
      </c>
      <c r="V156" s="36" t="s">
        <v>144</v>
      </c>
      <c r="W156" s="36" t="s">
        <v>144</v>
      </c>
      <c r="X156" s="36" t="s">
        <v>144</v>
      </c>
      <c r="Y156" s="36" t="s">
        <v>144</v>
      </c>
      <c r="Z156" s="36" t="s">
        <v>144</v>
      </c>
      <c r="AA156" s="36" t="s">
        <v>144</v>
      </c>
      <c r="AB156" s="36" t="s">
        <v>144</v>
      </c>
      <c r="AC156" s="36" t="s">
        <v>144</v>
      </c>
      <c r="AD156" s="36" t="s">
        <v>144</v>
      </c>
      <c r="AE156" s="36" t="s">
        <v>144</v>
      </c>
      <c r="AF156" s="36" t="s">
        <v>144</v>
      </c>
      <c r="AG156" s="36" t="s">
        <v>143</v>
      </c>
      <c r="AH156" s="36" t="s">
        <v>143</v>
      </c>
      <c r="AI156" s="36" t="s">
        <v>143</v>
      </c>
      <c r="AJ156" s="36" t="s">
        <v>143</v>
      </c>
      <c r="AK156" s="36" t="s">
        <v>143</v>
      </c>
      <c r="AL156" s="36" t="s">
        <v>143</v>
      </c>
      <c r="AM156" s="36" t="s">
        <v>143</v>
      </c>
      <c r="AN156" s="36" t="s">
        <v>143</v>
      </c>
    </row>
    <row r="157" spans="2:40" ht="12" x14ac:dyDescent="0.2">
      <c r="B157" s="34" t="s">
        <v>90</v>
      </c>
      <c r="C157" s="34" t="s">
        <v>91</v>
      </c>
      <c r="D157" s="34"/>
      <c r="E157" s="3">
        <v>20191001</v>
      </c>
      <c r="F157" s="35">
        <v>1.0392490000000001</v>
      </c>
      <c r="G157" s="35">
        <v>0.81419980000000003</v>
      </c>
      <c r="H157" s="35">
        <v>0.72991930000000005</v>
      </c>
      <c r="I157" s="35">
        <v>0.96352519999999997</v>
      </c>
      <c r="J157" s="35">
        <v>1.0362929999999999</v>
      </c>
      <c r="K157" s="35">
        <v>1.2883439999999999</v>
      </c>
      <c r="L157" s="35">
        <v>1.068446</v>
      </c>
      <c r="M157" s="35">
        <v>1.385864</v>
      </c>
      <c r="N157" s="35">
        <v>1.480856</v>
      </c>
      <c r="O157" s="35">
        <v>0.81540199999999996</v>
      </c>
      <c r="P157" s="35">
        <v>0.19699469999999999</v>
      </c>
      <c r="Q157" s="35">
        <v>1.1737139999999999</v>
      </c>
      <c r="R157" s="35">
        <v>1.2419979999999999</v>
      </c>
      <c r="S157" s="35">
        <v>1.0400119999999999</v>
      </c>
      <c r="T157" s="35">
        <v>0.862147</v>
      </c>
      <c r="U157" s="35">
        <v>1.34615</v>
      </c>
      <c r="V157" s="35">
        <v>0.71166189999999996</v>
      </c>
      <c r="W157" s="35">
        <v>1.743085</v>
      </c>
      <c r="X157" s="35">
        <v>1.048446</v>
      </c>
      <c r="Y157" s="35">
        <v>0.96291389999999999</v>
      </c>
      <c r="Z157" s="35">
        <v>1.2144969999999999</v>
      </c>
      <c r="AA157" s="35">
        <v>1.058894</v>
      </c>
      <c r="AB157" s="35">
        <v>0.51976100000000003</v>
      </c>
      <c r="AC157" s="35">
        <v>0.97623210000000005</v>
      </c>
      <c r="AD157" s="35">
        <v>1.052036</v>
      </c>
      <c r="AE157" s="35">
        <v>1.3491340000000001</v>
      </c>
      <c r="AF157" s="35">
        <v>0.88809020000000005</v>
      </c>
      <c r="AG157" s="35">
        <v>0.5475795</v>
      </c>
      <c r="AH157" s="35">
        <v>0.96028190000000002</v>
      </c>
      <c r="AI157" s="35">
        <v>1.091021</v>
      </c>
      <c r="AJ157" s="35">
        <v>0.93465569999999998</v>
      </c>
      <c r="AK157" s="35">
        <v>0.89073800000000003</v>
      </c>
      <c r="AL157" s="35">
        <v>0.45427899999999999</v>
      </c>
      <c r="AM157" s="35">
        <v>0.60637549999999996</v>
      </c>
      <c r="AN157" s="35">
        <v>1.104376</v>
      </c>
    </row>
    <row r="158" spans="2:40" ht="12" x14ac:dyDescent="0.2">
      <c r="B158" s="34" t="s">
        <v>92</v>
      </c>
      <c r="C158" s="34"/>
      <c r="D158" s="34"/>
      <c r="E158" s="3">
        <f t="shared" ref="E158:E166" si="25">E157-10000</f>
        <v>20181001</v>
      </c>
      <c r="F158" s="35">
        <v>1.026335</v>
      </c>
      <c r="G158" s="35">
        <v>0.85699729999999996</v>
      </c>
      <c r="H158" s="35">
        <v>0.59585429999999995</v>
      </c>
      <c r="I158" s="35">
        <v>0.99846409999999997</v>
      </c>
      <c r="J158" s="35">
        <v>1.081442</v>
      </c>
      <c r="K158" s="35">
        <v>1.2105170000000001</v>
      </c>
      <c r="L158" s="35">
        <v>1.0997699999999999</v>
      </c>
      <c r="M158" s="35">
        <v>1.422021</v>
      </c>
      <c r="N158" s="35">
        <v>1.357696</v>
      </c>
      <c r="O158" s="35">
        <v>0.91484549999999998</v>
      </c>
      <c r="P158" s="35">
        <v>0.36117749999999998</v>
      </c>
      <c r="Q158" s="35">
        <v>1.2157579999999999</v>
      </c>
      <c r="R158" s="35">
        <v>1.1699930000000001</v>
      </c>
      <c r="S158" s="35">
        <v>1.1012120000000001</v>
      </c>
      <c r="T158" s="35">
        <v>0.90242489999999997</v>
      </c>
      <c r="U158" s="35">
        <v>1.3855459999999999</v>
      </c>
      <c r="V158" s="35">
        <v>0.69019529999999996</v>
      </c>
      <c r="W158" s="35">
        <v>1.6319170000000001</v>
      </c>
      <c r="X158" s="35">
        <v>1.071143</v>
      </c>
      <c r="Y158" s="35">
        <v>0.95510680000000003</v>
      </c>
      <c r="Z158" s="35">
        <v>1.1299380000000001</v>
      </c>
      <c r="AA158" s="35">
        <v>1.1294090000000001</v>
      </c>
      <c r="AB158" s="35">
        <v>0.51976100000000003</v>
      </c>
      <c r="AC158" s="35">
        <v>1.0266459999999999</v>
      </c>
      <c r="AD158" s="35">
        <v>1.172134</v>
      </c>
      <c r="AE158" s="35">
        <v>1.341167</v>
      </c>
      <c r="AF158" s="35">
        <v>0.94810839999999996</v>
      </c>
      <c r="AG158" s="35">
        <v>0.59118230000000005</v>
      </c>
      <c r="AH158" s="35">
        <v>0.99845890000000004</v>
      </c>
      <c r="AI158" s="35">
        <v>0.99434350000000005</v>
      </c>
      <c r="AJ158" s="35">
        <v>0.97970080000000004</v>
      </c>
      <c r="AK158" s="35">
        <v>0.88781100000000002</v>
      </c>
      <c r="AL158" s="35">
        <v>0.57907600000000004</v>
      </c>
      <c r="AM158" s="35">
        <v>0.75521340000000003</v>
      </c>
      <c r="AN158" s="35">
        <v>1.1418969999999999</v>
      </c>
    </row>
    <row r="159" spans="2:40" ht="12" x14ac:dyDescent="0.2">
      <c r="B159" s="34" t="s">
        <v>93</v>
      </c>
      <c r="C159" s="34"/>
      <c r="D159" s="34"/>
      <c r="E159" s="3">
        <f t="shared" si="25"/>
        <v>20171001</v>
      </c>
      <c r="F159" s="35">
        <v>0.96385160000000003</v>
      </c>
      <c r="G159" s="35">
        <v>0.85699729999999996</v>
      </c>
      <c r="H159" s="35">
        <v>0.54798590000000003</v>
      </c>
      <c r="I159" s="35">
        <v>0.99846409999999997</v>
      </c>
      <c r="J159" s="35">
        <v>1.0681290000000001</v>
      </c>
      <c r="K159" s="35">
        <v>1.193756</v>
      </c>
      <c r="L159" s="35">
        <v>1.0997699999999999</v>
      </c>
      <c r="M159" s="35">
        <v>1.376728</v>
      </c>
      <c r="N159" s="35">
        <v>1.3385149999999999</v>
      </c>
      <c r="O159" s="35">
        <v>0.94220470000000001</v>
      </c>
      <c r="P159" s="35">
        <v>0.41529169999999999</v>
      </c>
      <c r="Q159" s="35">
        <v>1.2019040000000001</v>
      </c>
      <c r="R159" s="35">
        <v>1.1588400000000001</v>
      </c>
      <c r="S159" s="35">
        <v>1.037426</v>
      </c>
      <c r="T159" s="35">
        <v>0.93442340000000002</v>
      </c>
      <c r="U159" s="35">
        <v>1.3555870000000001</v>
      </c>
      <c r="V159" s="35">
        <v>0.71447890000000003</v>
      </c>
      <c r="W159" s="35">
        <v>1.4597720000000001</v>
      </c>
      <c r="X159" s="35">
        <v>1.071143</v>
      </c>
      <c r="Y159" s="35">
        <v>0.95370270000000001</v>
      </c>
      <c r="Z159" s="35">
        <v>1.1082289999999999</v>
      </c>
      <c r="AA159" s="35">
        <v>1.123464</v>
      </c>
      <c r="AB159" s="35">
        <v>0.51976100000000003</v>
      </c>
      <c r="AC159" s="35">
        <v>1.0265439999999999</v>
      </c>
      <c r="AD159" s="35">
        <v>1.1151260000000001</v>
      </c>
      <c r="AE159" s="35">
        <v>1.3816930000000001</v>
      </c>
      <c r="AF159" s="35">
        <v>1.0232779999999999</v>
      </c>
      <c r="AG159" s="35">
        <v>0.61506159999999999</v>
      </c>
      <c r="AH159" s="35">
        <v>1.003231</v>
      </c>
      <c r="AI159" s="35">
        <v>0.9046225</v>
      </c>
      <c r="AJ159" s="35">
        <v>0.96047179999999999</v>
      </c>
      <c r="AK159" s="35">
        <v>0.87427529999999998</v>
      </c>
      <c r="AL159" s="35">
        <v>0.57818329999999996</v>
      </c>
      <c r="AM159" s="35">
        <v>0.87345490000000003</v>
      </c>
      <c r="AN159" s="35">
        <v>1.1471150000000001</v>
      </c>
    </row>
    <row r="160" spans="2:40" ht="12" x14ac:dyDescent="0.2">
      <c r="B160" s="34" t="s">
        <v>94</v>
      </c>
      <c r="C160" s="34"/>
      <c r="D160" s="34"/>
      <c r="E160" s="3">
        <f t="shared" si="25"/>
        <v>20161001</v>
      </c>
      <c r="F160" s="35">
        <v>0.96449560000000001</v>
      </c>
      <c r="G160" s="35">
        <v>0.85699729999999996</v>
      </c>
      <c r="H160" s="35">
        <v>0.54214280000000004</v>
      </c>
      <c r="I160" s="35">
        <v>0.99846409999999997</v>
      </c>
      <c r="J160" s="35">
        <v>1.0620229999999999</v>
      </c>
      <c r="K160" s="35">
        <v>1.1833119999999999</v>
      </c>
      <c r="L160" s="35">
        <v>1.0997699999999999</v>
      </c>
      <c r="M160" s="35">
        <v>1.3340890000000001</v>
      </c>
      <c r="N160" s="35">
        <v>1.3385149999999999</v>
      </c>
      <c r="O160" s="35">
        <v>0.93858140000000001</v>
      </c>
      <c r="P160" s="35">
        <v>0.4509473</v>
      </c>
      <c r="Q160" s="35">
        <v>1.18387</v>
      </c>
      <c r="R160" s="35">
        <v>1.1415649999999999</v>
      </c>
      <c r="S160" s="35">
        <v>1.037426</v>
      </c>
      <c r="T160" s="35">
        <v>0.94917130000000005</v>
      </c>
      <c r="U160" s="35">
        <v>1.341135</v>
      </c>
      <c r="V160" s="35">
        <v>0.72441259999999996</v>
      </c>
      <c r="W160" s="35">
        <v>1.3485849999999999</v>
      </c>
      <c r="X160" s="35">
        <v>1.071143</v>
      </c>
      <c r="Y160" s="35">
        <v>0.91096509999999997</v>
      </c>
      <c r="Z160" s="35">
        <v>1.0991690000000001</v>
      </c>
      <c r="AA160" s="35">
        <v>1.1044369999999999</v>
      </c>
      <c r="AB160" s="35">
        <v>0.51976100000000003</v>
      </c>
      <c r="AC160" s="35">
        <v>1.0448729999999999</v>
      </c>
      <c r="AD160" s="35">
        <v>1.0805830000000001</v>
      </c>
      <c r="AE160" s="35">
        <v>1.3816930000000001</v>
      </c>
      <c r="AF160" s="35">
        <v>1.0074989999999999</v>
      </c>
      <c r="AG160" s="35">
        <v>0.62110739999999998</v>
      </c>
      <c r="AH160" s="35">
        <v>0.91906319999999997</v>
      </c>
      <c r="AI160" s="35">
        <v>0.89642960000000005</v>
      </c>
      <c r="AJ160" s="35">
        <v>0.92837020000000003</v>
      </c>
      <c r="AK160" s="35">
        <v>0.85858520000000005</v>
      </c>
      <c r="AL160" s="35">
        <v>0.56800890000000004</v>
      </c>
      <c r="AM160" s="35">
        <v>0.83085339999999996</v>
      </c>
      <c r="AN160" s="35">
        <v>1.117829</v>
      </c>
    </row>
    <row r="161" spans="2:40" ht="12" x14ac:dyDescent="0.2">
      <c r="B161" s="34" t="s">
        <v>95</v>
      </c>
      <c r="C161" s="34"/>
      <c r="D161" s="34"/>
      <c r="E161" s="3">
        <f t="shared" si="25"/>
        <v>20151001</v>
      </c>
      <c r="F161" s="35">
        <v>0.96449560000000001</v>
      </c>
      <c r="G161" s="35">
        <v>0.85699729999999996</v>
      </c>
      <c r="H161" s="35">
        <v>0.54214280000000004</v>
      </c>
      <c r="I161" s="35">
        <v>0.99846409999999997</v>
      </c>
      <c r="J161" s="35">
        <v>0.98734200000000005</v>
      </c>
      <c r="K161" s="35">
        <v>1.1419159999999999</v>
      </c>
      <c r="L161" s="35">
        <v>1.0997699999999999</v>
      </c>
      <c r="M161" s="35">
        <v>1.2868109999999999</v>
      </c>
      <c r="N161" s="35">
        <v>1.3385149999999999</v>
      </c>
      <c r="O161" s="35">
        <v>0.96709080000000003</v>
      </c>
      <c r="P161" s="35">
        <v>0.46503549999999999</v>
      </c>
      <c r="Q161" s="35">
        <v>1.148415</v>
      </c>
      <c r="R161" s="35">
        <v>1.0961559999999999</v>
      </c>
      <c r="S161" s="35">
        <v>1.037426</v>
      </c>
      <c r="T161" s="35">
        <v>0.82376539999999998</v>
      </c>
      <c r="U161" s="35">
        <v>1.312095</v>
      </c>
      <c r="V161" s="35">
        <v>0.73614979999999997</v>
      </c>
      <c r="W161" s="35">
        <v>1.153634</v>
      </c>
      <c r="X161" s="35">
        <v>1.071143</v>
      </c>
      <c r="Y161" s="35">
        <v>0.88607290000000005</v>
      </c>
      <c r="Z161" s="35">
        <v>1.0356380000000001</v>
      </c>
      <c r="AA161" s="35">
        <v>1.100692</v>
      </c>
      <c r="AB161" s="35">
        <v>0.51976100000000003</v>
      </c>
      <c r="AC161" s="35">
        <v>1.021541</v>
      </c>
      <c r="AD161" s="35">
        <v>1.114072</v>
      </c>
      <c r="AE161" s="35">
        <v>1.3816930000000001</v>
      </c>
      <c r="AF161" s="35">
        <v>0.98235229999999996</v>
      </c>
      <c r="AG161" s="35">
        <v>0.58599440000000003</v>
      </c>
      <c r="AH161" s="35">
        <v>0.81214149999999996</v>
      </c>
      <c r="AI161" s="35">
        <v>0.8349299</v>
      </c>
      <c r="AJ161" s="35">
        <v>0.84335959999999999</v>
      </c>
      <c r="AK161" s="35">
        <v>0.82762910000000001</v>
      </c>
      <c r="AL161" s="35">
        <v>0.53488100000000005</v>
      </c>
      <c r="AM161" s="35">
        <v>0.73516760000000003</v>
      </c>
      <c r="AN161" s="35">
        <v>0.97279139999999997</v>
      </c>
    </row>
    <row r="162" spans="2:40" ht="12" x14ac:dyDescent="0.2">
      <c r="B162" s="34" t="s">
        <v>96</v>
      </c>
      <c r="C162" s="34"/>
      <c r="D162" s="34"/>
      <c r="E162" s="3">
        <f t="shared" si="25"/>
        <v>20141001</v>
      </c>
      <c r="F162" s="35">
        <v>0.96449560000000001</v>
      </c>
      <c r="G162" s="35">
        <v>0.85699729999999996</v>
      </c>
      <c r="H162" s="35">
        <v>0.54214280000000004</v>
      </c>
      <c r="I162" s="35">
        <v>0.99846409999999997</v>
      </c>
      <c r="J162" s="35">
        <v>0.95581799999999995</v>
      </c>
      <c r="K162" s="35">
        <v>1.1280939999999999</v>
      </c>
      <c r="L162" s="35">
        <v>1.0997699999999999</v>
      </c>
      <c r="M162" s="35">
        <v>1.2731380000000001</v>
      </c>
      <c r="N162" s="35">
        <v>1.3385149999999999</v>
      </c>
      <c r="O162" s="35">
        <v>0.95610280000000003</v>
      </c>
      <c r="P162" s="35">
        <v>0.46503549999999999</v>
      </c>
      <c r="Q162" s="35">
        <v>1.0807359999999999</v>
      </c>
      <c r="R162" s="35">
        <v>1.0760590000000001</v>
      </c>
      <c r="S162" s="35">
        <v>1.037426</v>
      </c>
      <c r="T162" s="35">
        <v>0.86535609999999996</v>
      </c>
      <c r="U162" s="35">
        <v>1.2702420000000001</v>
      </c>
      <c r="V162" s="35">
        <v>0.73993229999999999</v>
      </c>
      <c r="W162" s="35">
        <v>1.1385829999999999</v>
      </c>
      <c r="X162" s="35">
        <v>1.071143</v>
      </c>
      <c r="Y162" s="35">
        <v>0.88607290000000005</v>
      </c>
      <c r="Z162" s="35">
        <v>1.0281439999999999</v>
      </c>
      <c r="AA162" s="35">
        <v>1.100692</v>
      </c>
      <c r="AB162" s="35">
        <v>0.51976100000000003</v>
      </c>
      <c r="AC162" s="35">
        <v>1.0109680000000001</v>
      </c>
      <c r="AD162" s="35">
        <v>1.089817</v>
      </c>
      <c r="AE162" s="35">
        <v>1.3816930000000001</v>
      </c>
      <c r="AF162" s="35">
        <v>0.95599179999999995</v>
      </c>
      <c r="AG162" s="35">
        <v>0.56000589999999995</v>
      </c>
      <c r="AH162" s="35">
        <v>0.76794479999999998</v>
      </c>
      <c r="AI162" s="35">
        <v>0.8514602</v>
      </c>
      <c r="AJ162" s="35">
        <v>0.83368810000000004</v>
      </c>
      <c r="AK162" s="35">
        <v>0.81236649999999999</v>
      </c>
      <c r="AL162" s="35">
        <v>0.53338830000000004</v>
      </c>
      <c r="AM162" s="35">
        <v>0.69755029999999996</v>
      </c>
      <c r="AN162" s="35">
        <v>0.87819049999999999</v>
      </c>
    </row>
    <row r="163" spans="2:40" ht="12" x14ac:dyDescent="0.2">
      <c r="B163" s="34" t="s">
        <v>97</v>
      </c>
      <c r="C163" s="34"/>
      <c r="D163" s="34"/>
      <c r="E163" s="3">
        <f t="shared" si="25"/>
        <v>20131001</v>
      </c>
      <c r="F163" s="35">
        <v>0.96449560000000001</v>
      </c>
      <c r="G163" s="35">
        <v>0.85699729999999996</v>
      </c>
      <c r="H163" s="35">
        <v>0.54214280000000004</v>
      </c>
      <c r="I163" s="35">
        <v>0.99846409999999997</v>
      </c>
      <c r="J163" s="35">
        <v>0.95581799999999995</v>
      </c>
      <c r="K163" s="35">
        <v>1.107553</v>
      </c>
      <c r="L163" s="35">
        <v>1.0997699999999999</v>
      </c>
      <c r="M163" s="35">
        <v>1.24292</v>
      </c>
      <c r="N163" s="35">
        <v>1.3385149999999999</v>
      </c>
      <c r="O163" s="35">
        <v>0.91142690000000004</v>
      </c>
      <c r="P163" s="35">
        <v>0.46503549999999999</v>
      </c>
      <c r="Q163" s="35">
        <v>1.0737449999999999</v>
      </c>
      <c r="R163" s="35">
        <v>1.0498879999999999</v>
      </c>
      <c r="S163" s="35">
        <v>1.037426</v>
      </c>
      <c r="T163" s="35">
        <v>0.83983240000000003</v>
      </c>
      <c r="U163" s="35">
        <v>1.229357</v>
      </c>
      <c r="V163" s="35">
        <v>0.72669519999999999</v>
      </c>
      <c r="W163" s="35">
        <v>1.0618179999999999</v>
      </c>
      <c r="X163" s="35">
        <v>1.071143</v>
      </c>
      <c r="Y163" s="35">
        <v>0.88607290000000005</v>
      </c>
      <c r="Z163" s="35">
        <v>1.0203180000000001</v>
      </c>
      <c r="AA163" s="35">
        <v>1.100692</v>
      </c>
      <c r="AB163" s="35">
        <v>0.51976100000000003</v>
      </c>
      <c r="AC163" s="35">
        <v>1.0092159999999999</v>
      </c>
      <c r="AD163" s="35">
        <v>1.076363</v>
      </c>
      <c r="AE163" s="35">
        <v>1.3816930000000001</v>
      </c>
      <c r="AF163" s="35">
        <v>0.96419259999999996</v>
      </c>
      <c r="AG163" s="35">
        <v>0.55218420000000001</v>
      </c>
      <c r="AH163" s="35">
        <v>0.73152530000000004</v>
      </c>
      <c r="AI163" s="35">
        <v>0.8514602</v>
      </c>
      <c r="AJ163" s="35">
        <v>0.82757190000000003</v>
      </c>
      <c r="AK163" s="35">
        <v>0.8248318</v>
      </c>
      <c r="AL163" s="35">
        <v>0.54840080000000002</v>
      </c>
      <c r="AM163" s="35">
        <v>0.69063969999999997</v>
      </c>
      <c r="AN163" s="35">
        <v>0.845746</v>
      </c>
    </row>
    <row r="164" spans="2:40" ht="12" x14ac:dyDescent="0.2">
      <c r="B164" s="34" t="s">
        <v>98</v>
      </c>
      <c r="C164" s="34"/>
      <c r="D164" s="34"/>
      <c r="E164" s="3">
        <f t="shared" si="25"/>
        <v>20121001</v>
      </c>
      <c r="F164" s="35">
        <v>0.96449560000000001</v>
      </c>
      <c r="G164" s="35">
        <v>0.85699729999999996</v>
      </c>
      <c r="H164" s="35">
        <v>0.54214280000000004</v>
      </c>
      <c r="I164" s="35">
        <v>0.99846409999999997</v>
      </c>
      <c r="J164" s="35">
        <v>0.95581799999999995</v>
      </c>
      <c r="K164" s="35">
        <v>1.0927709999999999</v>
      </c>
      <c r="L164" s="35">
        <v>1.0997699999999999</v>
      </c>
      <c r="M164" s="35">
        <v>1.1804319999999999</v>
      </c>
      <c r="N164" s="35">
        <v>1.3385149999999999</v>
      </c>
      <c r="O164" s="35">
        <v>0.89812179999999997</v>
      </c>
      <c r="P164" s="35">
        <v>0.46503549999999999</v>
      </c>
      <c r="Q164" s="35">
        <v>1.0452250000000001</v>
      </c>
      <c r="R164" s="35">
        <v>1.056905</v>
      </c>
      <c r="S164" s="35">
        <v>1.037426</v>
      </c>
      <c r="T164" s="35">
        <v>0.83283799999999997</v>
      </c>
      <c r="U164" s="35">
        <v>1.213991</v>
      </c>
      <c r="V164" s="35">
        <v>0.73430609999999996</v>
      </c>
      <c r="W164" s="35">
        <v>1.0191939999999999</v>
      </c>
      <c r="X164" s="35">
        <v>1.071143</v>
      </c>
      <c r="Y164" s="35">
        <v>0.88607290000000005</v>
      </c>
      <c r="Z164" s="35">
        <v>0.99745130000000004</v>
      </c>
      <c r="AA164" s="35">
        <v>1.100692</v>
      </c>
      <c r="AB164" s="35">
        <v>0.51976100000000003</v>
      </c>
      <c r="AC164" s="35">
        <v>1.020813</v>
      </c>
      <c r="AD164" s="35">
        <v>1.076363</v>
      </c>
      <c r="AE164" s="35">
        <v>1.3816930000000001</v>
      </c>
      <c r="AF164" s="35">
        <v>0.96076810000000001</v>
      </c>
      <c r="AG164" s="35">
        <v>0.56653500000000001</v>
      </c>
      <c r="AH164" s="35">
        <v>0.70530550000000003</v>
      </c>
      <c r="AI164" s="35">
        <v>0.8514602</v>
      </c>
      <c r="AJ164" s="35">
        <v>0.78758669999999997</v>
      </c>
      <c r="AK164" s="35">
        <v>0.84261169999999996</v>
      </c>
      <c r="AL164" s="35">
        <v>0.56814869999999995</v>
      </c>
      <c r="AM164" s="35">
        <v>0.70932200000000001</v>
      </c>
      <c r="AN164" s="35">
        <v>0.78776729999999995</v>
      </c>
    </row>
    <row r="165" spans="2:40" ht="12" x14ac:dyDescent="0.2">
      <c r="B165" s="34" t="s">
        <v>99</v>
      </c>
      <c r="C165" s="34"/>
      <c r="D165" s="34"/>
      <c r="E165" s="3">
        <f t="shared" si="25"/>
        <v>20111001</v>
      </c>
      <c r="F165" s="35">
        <v>0.96449560000000001</v>
      </c>
      <c r="G165" s="35">
        <v>0.85699729999999996</v>
      </c>
      <c r="H165" s="35">
        <v>0.54214280000000004</v>
      </c>
      <c r="I165" s="35">
        <v>0.99846409999999997</v>
      </c>
      <c r="J165" s="35">
        <v>0.95581799999999995</v>
      </c>
      <c r="K165" s="35">
        <v>1.0742100000000001</v>
      </c>
      <c r="L165" s="35">
        <v>1.0997699999999999</v>
      </c>
      <c r="M165" s="35">
        <v>1.118592</v>
      </c>
      <c r="N165" s="35">
        <v>1.3385149999999999</v>
      </c>
      <c r="O165" s="35">
        <v>0.89812179999999997</v>
      </c>
      <c r="P165" s="35">
        <v>0.46503549999999999</v>
      </c>
      <c r="Q165" s="35">
        <v>1.0292939999999999</v>
      </c>
      <c r="R165" s="35">
        <v>1.051326</v>
      </c>
      <c r="S165" s="35">
        <v>1.037426</v>
      </c>
      <c r="T165" s="35">
        <v>0.8452286</v>
      </c>
      <c r="U165" s="35">
        <v>1.1078969999999999</v>
      </c>
      <c r="V165" s="35">
        <v>0.73430609999999996</v>
      </c>
      <c r="W165" s="35">
        <v>1.0191939999999999</v>
      </c>
      <c r="X165" s="35">
        <v>1.071143</v>
      </c>
      <c r="Y165" s="35">
        <v>0.88607290000000005</v>
      </c>
      <c r="Z165" s="35">
        <v>0.9643408</v>
      </c>
      <c r="AA165" s="35">
        <v>1.100692</v>
      </c>
      <c r="AB165" s="35">
        <v>0.51976100000000003</v>
      </c>
      <c r="AC165" s="35">
        <v>1.0447409999999999</v>
      </c>
      <c r="AD165" s="35">
        <v>1.076363</v>
      </c>
      <c r="AE165" s="35">
        <v>1.3816930000000001</v>
      </c>
      <c r="AF165" s="35">
        <v>0.96076810000000001</v>
      </c>
      <c r="AG165" s="35">
        <v>0.55480459999999998</v>
      </c>
      <c r="AH165" s="35">
        <v>0.69086619999999999</v>
      </c>
      <c r="AI165" s="35">
        <v>0.8514602</v>
      </c>
      <c r="AJ165" s="35">
        <v>0.75727730000000004</v>
      </c>
      <c r="AK165" s="35">
        <v>0.83699959999999995</v>
      </c>
      <c r="AL165" s="35">
        <v>0.57179610000000003</v>
      </c>
      <c r="AM165" s="35">
        <v>0.71504100000000004</v>
      </c>
      <c r="AN165" s="35">
        <v>0.77378789999999997</v>
      </c>
    </row>
    <row r="166" spans="2:40" ht="12" x14ac:dyDescent="0.2">
      <c r="B166" s="34" t="s">
        <v>100</v>
      </c>
      <c r="C166" s="34"/>
      <c r="D166" s="34"/>
      <c r="E166" s="3">
        <f t="shared" si="25"/>
        <v>20101001</v>
      </c>
      <c r="F166" s="35">
        <v>0.96449560000000001</v>
      </c>
      <c r="G166" s="35">
        <v>0.85699729999999996</v>
      </c>
      <c r="H166" s="35">
        <v>0.54214280000000004</v>
      </c>
      <c r="I166" s="35">
        <v>0.99846409999999997</v>
      </c>
      <c r="J166" s="35">
        <v>0.95581799999999995</v>
      </c>
      <c r="K166" s="35">
        <v>1.053731</v>
      </c>
      <c r="L166" s="35">
        <v>1.0997699999999999</v>
      </c>
      <c r="M166" s="35">
        <v>1.03894</v>
      </c>
      <c r="N166" s="35">
        <v>1.3385149999999999</v>
      </c>
      <c r="O166" s="35">
        <v>0.89812179999999997</v>
      </c>
      <c r="P166" s="35">
        <v>0.46503549999999999</v>
      </c>
      <c r="Q166" s="35">
        <v>1.012286</v>
      </c>
      <c r="R166" s="35">
        <v>1.0855330000000001</v>
      </c>
      <c r="S166" s="35">
        <v>1.037426</v>
      </c>
      <c r="T166" s="35">
        <v>0.82659740000000004</v>
      </c>
      <c r="U166" s="35">
        <v>1.1078969999999999</v>
      </c>
      <c r="V166" s="35">
        <v>0.73430609999999996</v>
      </c>
      <c r="W166" s="35">
        <v>1.0191939999999999</v>
      </c>
      <c r="X166" s="35">
        <v>1.071143</v>
      </c>
      <c r="Y166" s="35">
        <v>0.88607290000000005</v>
      </c>
      <c r="Z166" s="35">
        <v>0.96342550000000005</v>
      </c>
      <c r="AA166" s="35">
        <v>1.100692</v>
      </c>
      <c r="AB166" s="35">
        <v>0.51976100000000003</v>
      </c>
      <c r="AC166" s="35">
        <v>1.042179</v>
      </c>
      <c r="AD166" s="35">
        <v>1.076363</v>
      </c>
      <c r="AE166" s="35">
        <v>1.3816930000000001</v>
      </c>
      <c r="AF166" s="35">
        <v>0.96076810000000001</v>
      </c>
      <c r="AG166" s="35">
        <v>0.57562369999999996</v>
      </c>
      <c r="AH166" s="35">
        <v>0.74222869999999996</v>
      </c>
      <c r="AI166" s="35">
        <v>0.8514602</v>
      </c>
      <c r="AJ166" s="35">
        <v>0.75727730000000004</v>
      </c>
      <c r="AK166" s="35">
        <v>0.87724869999999999</v>
      </c>
      <c r="AL166" s="35">
        <v>0.60168889999999997</v>
      </c>
      <c r="AM166" s="35">
        <v>0.71894190000000002</v>
      </c>
      <c r="AN166" s="35">
        <v>0.77378789999999997</v>
      </c>
    </row>
    <row r="167" spans="2:40" ht="12" x14ac:dyDescent="0.2">
      <c r="B167" s="34" t="s">
        <v>90</v>
      </c>
      <c r="C167" s="34" t="s">
        <v>101</v>
      </c>
      <c r="D167" s="34"/>
      <c r="E167" s="3">
        <v>20191001</v>
      </c>
      <c r="F167" s="35">
        <v>0.89236729999999997</v>
      </c>
      <c r="G167" s="35">
        <v>0.98009480000000004</v>
      </c>
      <c r="H167" s="35">
        <v>1.0369010000000001</v>
      </c>
      <c r="I167" s="35">
        <v>1.0766690000000001</v>
      </c>
      <c r="J167" s="35">
        <v>1.1717139999999999</v>
      </c>
      <c r="K167" s="35">
        <v>0.98645859999999996</v>
      </c>
      <c r="L167" s="35">
        <v>1.129132</v>
      </c>
      <c r="M167" s="35">
        <v>1.565709</v>
      </c>
      <c r="N167" s="35">
        <v>1.146936</v>
      </c>
      <c r="O167" s="35">
        <v>0.71883350000000001</v>
      </c>
      <c r="P167" s="35">
        <v>0.58521820000000002</v>
      </c>
      <c r="Q167" s="35">
        <v>0.97218959999999999</v>
      </c>
      <c r="R167" s="35">
        <v>0.97880160000000005</v>
      </c>
      <c r="S167" s="35">
        <v>1.382444</v>
      </c>
      <c r="T167" s="35">
        <v>0.92576210000000003</v>
      </c>
      <c r="U167" s="35">
        <v>1.4765729999999999</v>
      </c>
      <c r="V167" s="35">
        <v>0.99870060000000005</v>
      </c>
      <c r="W167" s="35">
        <v>2.4543699999999999</v>
      </c>
      <c r="X167" s="35">
        <v>1.3729169999999999</v>
      </c>
      <c r="Y167" s="35">
        <v>1.0002549999999999</v>
      </c>
      <c r="Z167" s="35">
        <v>0.92143710000000001</v>
      </c>
      <c r="AA167" s="35">
        <v>1.4188400000000001</v>
      </c>
      <c r="AB167" s="35">
        <v>0.138955</v>
      </c>
      <c r="AC167" s="35">
        <v>0.87872309999999998</v>
      </c>
      <c r="AD167" s="35">
        <v>1.045221</v>
      </c>
      <c r="AE167" s="35">
        <v>1.2198089999999999</v>
      </c>
      <c r="AF167" s="35">
        <v>0.85513300000000003</v>
      </c>
      <c r="AG167" s="35">
        <v>0.62312480000000003</v>
      </c>
      <c r="AH167" s="35">
        <v>1.1066020000000001</v>
      </c>
      <c r="AI167" s="35">
        <v>0.74306119999999998</v>
      </c>
      <c r="AJ167" s="35">
        <v>0.98648550000000002</v>
      </c>
      <c r="AK167" s="35">
        <v>0.91709169999999995</v>
      </c>
      <c r="AL167" s="35">
        <v>0.4898264</v>
      </c>
      <c r="AM167" s="35">
        <v>0.81966300000000003</v>
      </c>
      <c r="AN167" s="35">
        <v>1.261414</v>
      </c>
    </row>
    <row r="168" spans="2:40" ht="12" x14ac:dyDescent="0.2">
      <c r="B168" s="34" t="s">
        <v>92</v>
      </c>
      <c r="C168" s="34"/>
      <c r="D168" s="34"/>
      <c r="E168" s="3">
        <f>E167-10000</f>
        <v>20181001</v>
      </c>
      <c r="F168" s="35">
        <v>0.95861339999999995</v>
      </c>
      <c r="G168" s="35">
        <v>1.001512</v>
      </c>
      <c r="H168" s="35">
        <v>0.74573290000000003</v>
      </c>
      <c r="I168" s="35">
        <v>1.142099</v>
      </c>
      <c r="J168" s="35">
        <v>1.1927179999999999</v>
      </c>
      <c r="K168" s="35">
        <v>0.90502079999999996</v>
      </c>
      <c r="L168" s="35">
        <v>1.1353599999999999</v>
      </c>
      <c r="M168" s="35">
        <v>1.5452239999999999</v>
      </c>
      <c r="N168" s="35">
        <v>1.0297670000000001</v>
      </c>
      <c r="O168" s="35">
        <v>0.80443330000000002</v>
      </c>
      <c r="P168" s="35">
        <v>0.68670220000000004</v>
      </c>
      <c r="Q168" s="35">
        <v>1.0461119999999999</v>
      </c>
      <c r="R168" s="35">
        <v>0.9655627</v>
      </c>
      <c r="S168" s="35">
        <v>1.4152940000000001</v>
      </c>
      <c r="T168" s="35">
        <v>0.89315619999999996</v>
      </c>
      <c r="U168" s="35">
        <v>1.487708</v>
      </c>
      <c r="V168" s="35">
        <v>0.93568629999999997</v>
      </c>
      <c r="W168" s="35">
        <v>2.1733530000000001</v>
      </c>
      <c r="X168" s="35">
        <v>1.4303859999999999</v>
      </c>
      <c r="Y168" s="35">
        <v>1.0860430000000001</v>
      </c>
      <c r="Z168" s="35">
        <v>0.87217259999999996</v>
      </c>
      <c r="AA168" s="35">
        <v>1.435352</v>
      </c>
      <c r="AB168" s="35">
        <v>0.138955</v>
      </c>
      <c r="AC168" s="35">
        <v>0.91164750000000006</v>
      </c>
      <c r="AD168" s="35">
        <v>1.1930879999999999</v>
      </c>
      <c r="AE168" s="35">
        <v>1.2365699999999999</v>
      </c>
      <c r="AF168" s="35">
        <v>1.0866849999999999</v>
      </c>
      <c r="AG168" s="35">
        <v>0.63757419999999998</v>
      </c>
      <c r="AH168" s="35">
        <v>1.1037779999999999</v>
      </c>
      <c r="AI168" s="35">
        <v>0.78279169999999998</v>
      </c>
      <c r="AJ168" s="35">
        <v>0.99724889999999999</v>
      </c>
      <c r="AK168" s="35">
        <v>0.88505199999999995</v>
      </c>
      <c r="AL168" s="35">
        <v>0.51855689999999999</v>
      </c>
      <c r="AM168" s="35">
        <v>0.90581509999999998</v>
      </c>
      <c r="AN168" s="35">
        <v>1.2130620000000001</v>
      </c>
    </row>
    <row r="169" spans="2:40" ht="12" x14ac:dyDescent="0.2">
      <c r="B169" s="34" t="s">
        <v>93</v>
      </c>
      <c r="C169" s="34"/>
      <c r="D169" s="34"/>
      <c r="E169" s="3">
        <f t="shared" ref="E169:E186" si="26">E168-10000</f>
        <v>20171001</v>
      </c>
      <c r="F169" s="35">
        <v>0.92455600000000004</v>
      </c>
      <c r="G169" s="35">
        <v>1.001512</v>
      </c>
      <c r="H169" s="35">
        <v>0.65989589999999998</v>
      </c>
      <c r="I169" s="35">
        <v>1.142099</v>
      </c>
      <c r="J169" s="35">
        <v>1.1537139999999999</v>
      </c>
      <c r="K169" s="35">
        <v>0.91894529999999996</v>
      </c>
      <c r="L169" s="35">
        <v>1.1353599999999999</v>
      </c>
      <c r="M169" s="35">
        <v>1.5320990000000001</v>
      </c>
      <c r="N169" s="35">
        <v>1.006472</v>
      </c>
      <c r="O169" s="35">
        <v>0.89707970000000004</v>
      </c>
      <c r="P169" s="35">
        <v>0.76539979999999996</v>
      </c>
      <c r="Q169" s="35">
        <v>1.0051099999999999</v>
      </c>
      <c r="R169" s="35">
        <v>0.95302819999999999</v>
      </c>
      <c r="S169" s="35">
        <v>1.4718420000000001</v>
      </c>
      <c r="T169" s="35">
        <v>0.96075310000000003</v>
      </c>
      <c r="U169" s="35">
        <v>1.422666</v>
      </c>
      <c r="V169" s="35">
        <v>0.92902870000000004</v>
      </c>
      <c r="W169" s="35">
        <v>1.869923</v>
      </c>
      <c r="X169" s="35">
        <v>1.4303859999999999</v>
      </c>
      <c r="Y169" s="35">
        <v>1.109982</v>
      </c>
      <c r="Z169" s="35">
        <v>0.89206770000000002</v>
      </c>
      <c r="AA169" s="35">
        <v>1.3531200000000001</v>
      </c>
      <c r="AB169" s="35">
        <v>0.138955</v>
      </c>
      <c r="AC169" s="35">
        <v>0.91252509999999998</v>
      </c>
      <c r="AD169" s="35">
        <v>1.0185679999999999</v>
      </c>
      <c r="AE169" s="35">
        <v>1.2334540000000001</v>
      </c>
      <c r="AF169" s="35">
        <v>1.182118</v>
      </c>
      <c r="AG169" s="35">
        <v>0.6559931</v>
      </c>
      <c r="AH169" s="35">
        <v>1.085099</v>
      </c>
      <c r="AI169" s="35">
        <v>0.78522619999999999</v>
      </c>
      <c r="AJ169" s="35">
        <v>0.98060199999999997</v>
      </c>
      <c r="AK169" s="35">
        <v>0.86053290000000005</v>
      </c>
      <c r="AL169" s="35">
        <v>0.65432630000000003</v>
      </c>
      <c r="AM169" s="35">
        <v>0.99106300000000003</v>
      </c>
      <c r="AN169" s="35">
        <v>1.1763809999999999</v>
      </c>
    </row>
    <row r="170" spans="2:40" ht="12" x14ac:dyDescent="0.2">
      <c r="B170" s="34" t="s">
        <v>94</v>
      </c>
      <c r="C170" s="34"/>
      <c r="D170" s="34"/>
      <c r="E170" s="3">
        <f t="shared" si="26"/>
        <v>20161001</v>
      </c>
      <c r="F170" s="35">
        <v>0.91490910000000003</v>
      </c>
      <c r="G170" s="35">
        <v>1.001512</v>
      </c>
      <c r="H170" s="35">
        <v>0.64572580000000002</v>
      </c>
      <c r="I170" s="35">
        <v>1.142099</v>
      </c>
      <c r="J170" s="35">
        <v>1.128212</v>
      </c>
      <c r="K170" s="35">
        <v>0.91216909999999995</v>
      </c>
      <c r="L170" s="35">
        <v>1.1353599999999999</v>
      </c>
      <c r="M170" s="35">
        <v>1.4612039999999999</v>
      </c>
      <c r="N170" s="35">
        <v>1.006472</v>
      </c>
      <c r="O170" s="35">
        <v>0.85909239999999998</v>
      </c>
      <c r="P170" s="35">
        <v>0.80222179999999998</v>
      </c>
      <c r="Q170" s="35">
        <v>0.96521460000000003</v>
      </c>
      <c r="R170" s="35">
        <v>0.92312059999999996</v>
      </c>
      <c r="S170" s="35">
        <v>1.4718420000000001</v>
      </c>
      <c r="T170" s="35">
        <v>0.99788279999999996</v>
      </c>
      <c r="U170" s="35">
        <v>1.4034249999999999</v>
      </c>
      <c r="V170" s="35">
        <v>0.90094350000000001</v>
      </c>
      <c r="W170" s="35">
        <v>1.752102</v>
      </c>
      <c r="X170" s="35">
        <v>1.4303859999999999</v>
      </c>
      <c r="Y170" s="35">
        <v>1.0718840000000001</v>
      </c>
      <c r="Z170" s="35">
        <v>0.88348579999999999</v>
      </c>
      <c r="AA170" s="35">
        <v>1.2805329999999999</v>
      </c>
      <c r="AB170" s="35">
        <v>0.138955</v>
      </c>
      <c r="AC170" s="35">
        <v>0.89281659999999996</v>
      </c>
      <c r="AD170" s="35">
        <v>0.98649200000000004</v>
      </c>
      <c r="AE170" s="35">
        <v>1.2334540000000001</v>
      </c>
      <c r="AF170" s="35">
        <v>1.119788</v>
      </c>
      <c r="AG170" s="35">
        <v>0.66603440000000003</v>
      </c>
      <c r="AH170" s="35">
        <v>1.031525</v>
      </c>
      <c r="AI170" s="35">
        <v>0.78828900000000002</v>
      </c>
      <c r="AJ170" s="35">
        <v>0.93710729999999998</v>
      </c>
      <c r="AK170" s="35">
        <v>0.84325399999999995</v>
      </c>
      <c r="AL170" s="35">
        <v>0.63684879999999999</v>
      </c>
      <c r="AM170" s="35">
        <v>0.94538449999999996</v>
      </c>
      <c r="AN170" s="35">
        <v>1.1846650000000001</v>
      </c>
    </row>
    <row r="171" spans="2:40" ht="12" x14ac:dyDescent="0.2">
      <c r="B171" s="34" t="s">
        <v>95</v>
      </c>
      <c r="C171" s="34"/>
      <c r="D171" s="34"/>
      <c r="E171" s="3">
        <f t="shared" si="26"/>
        <v>20151001</v>
      </c>
      <c r="F171" s="35">
        <v>0.91490910000000003</v>
      </c>
      <c r="G171" s="35">
        <v>1.001512</v>
      </c>
      <c r="H171" s="35">
        <v>0.64572580000000002</v>
      </c>
      <c r="I171" s="35">
        <v>1.142099</v>
      </c>
      <c r="J171" s="35">
        <v>1.0690820000000001</v>
      </c>
      <c r="K171" s="35">
        <v>0.9161416</v>
      </c>
      <c r="L171" s="35">
        <v>1.1353599999999999</v>
      </c>
      <c r="M171" s="35">
        <v>1.427414</v>
      </c>
      <c r="N171" s="35">
        <v>1.006472</v>
      </c>
      <c r="O171" s="35">
        <v>0.87393390000000004</v>
      </c>
      <c r="P171" s="35">
        <v>0.7738408</v>
      </c>
      <c r="Q171" s="35">
        <v>0.97218510000000002</v>
      </c>
      <c r="R171" s="35">
        <v>0.94679550000000001</v>
      </c>
      <c r="S171" s="35">
        <v>1.4718420000000001</v>
      </c>
      <c r="T171" s="35">
        <v>0.78953229999999996</v>
      </c>
      <c r="U171" s="35">
        <v>1.3628530000000001</v>
      </c>
      <c r="V171" s="35">
        <v>0.90242429999999996</v>
      </c>
      <c r="W171" s="35">
        <v>1.4634910000000001</v>
      </c>
      <c r="X171" s="35">
        <v>1.4303859999999999</v>
      </c>
      <c r="Y171" s="35">
        <v>1.20444</v>
      </c>
      <c r="Z171" s="35">
        <v>0.84335669999999996</v>
      </c>
      <c r="AA171" s="35">
        <v>1.2713920000000001</v>
      </c>
      <c r="AB171" s="35">
        <v>0.138955</v>
      </c>
      <c r="AC171" s="35">
        <v>0.88142509999999996</v>
      </c>
      <c r="AD171" s="35">
        <v>1.0573170000000001</v>
      </c>
      <c r="AE171" s="35">
        <v>1.2334540000000001</v>
      </c>
      <c r="AF171" s="35">
        <v>1.11033</v>
      </c>
      <c r="AG171" s="35">
        <v>0.63168849999999999</v>
      </c>
      <c r="AH171" s="35">
        <v>0.92216710000000002</v>
      </c>
      <c r="AI171" s="35">
        <v>0.94567089999999998</v>
      </c>
      <c r="AJ171" s="35">
        <v>0.83045409999999997</v>
      </c>
      <c r="AK171" s="35">
        <v>0.83715220000000001</v>
      </c>
      <c r="AL171" s="35">
        <v>0.5870995</v>
      </c>
      <c r="AM171" s="35">
        <v>0.81701849999999998</v>
      </c>
      <c r="AN171" s="35">
        <v>1.091998</v>
      </c>
    </row>
    <row r="172" spans="2:40" ht="12" x14ac:dyDescent="0.2">
      <c r="B172" s="34" t="s">
        <v>96</v>
      </c>
      <c r="C172" s="34"/>
      <c r="D172" s="34"/>
      <c r="E172" s="3">
        <f t="shared" si="26"/>
        <v>20141001</v>
      </c>
      <c r="F172" s="35">
        <v>0.91490910000000003</v>
      </c>
      <c r="G172" s="35">
        <v>1.001512</v>
      </c>
      <c r="H172" s="35">
        <v>0.64572580000000002</v>
      </c>
      <c r="I172" s="35">
        <v>1.142099</v>
      </c>
      <c r="J172" s="35">
        <v>1.0614129999999999</v>
      </c>
      <c r="K172" s="35">
        <v>0.94237749999999998</v>
      </c>
      <c r="L172" s="35">
        <v>1.1353599999999999</v>
      </c>
      <c r="M172" s="35">
        <v>1.438598</v>
      </c>
      <c r="N172" s="35">
        <v>1.006472</v>
      </c>
      <c r="O172" s="35">
        <v>0.97079870000000001</v>
      </c>
      <c r="P172" s="35">
        <v>0.7738408</v>
      </c>
      <c r="Q172" s="35">
        <v>0.95113060000000005</v>
      </c>
      <c r="R172" s="35">
        <v>1.0010460000000001</v>
      </c>
      <c r="S172" s="35">
        <v>1.4718420000000001</v>
      </c>
      <c r="T172" s="35">
        <v>0.80400050000000001</v>
      </c>
      <c r="U172" s="35">
        <v>1.3313219999999999</v>
      </c>
      <c r="V172" s="35">
        <v>0.9489997</v>
      </c>
      <c r="W172" s="35">
        <v>1.48637</v>
      </c>
      <c r="X172" s="35">
        <v>1.4303859999999999</v>
      </c>
      <c r="Y172" s="35">
        <v>1.20444</v>
      </c>
      <c r="Z172" s="35">
        <v>0.86719060000000003</v>
      </c>
      <c r="AA172" s="35">
        <v>1.2713920000000001</v>
      </c>
      <c r="AB172" s="35">
        <v>0.138955</v>
      </c>
      <c r="AC172" s="35">
        <v>0.94128230000000002</v>
      </c>
      <c r="AD172" s="35">
        <v>1.12961</v>
      </c>
      <c r="AE172" s="35">
        <v>1.2334540000000001</v>
      </c>
      <c r="AF172" s="35">
        <v>1.0419020000000001</v>
      </c>
      <c r="AG172" s="35">
        <v>0.6120911</v>
      </c>
      <c r="AH172" s="35">
        <v>0.86922759999999999</v>
      </c>
      <c r="AI172" s="35">
        <v>0.98840830000000002</v>
      </c>
      <c r="AJ172" s="35">
        <v>0.79823330000000003</v>
      </c>
      <c r="AK172" s="35">
        <v>0.80903910000000001</v>
      </c>
      <c r="AL172" s="35">
        <v>0.56384219999999996</v>
      </c>
      <c r="AM172" s="35">
        <v>0.75880930000000002</v>
      </c>
      <c r="AN172" s="35">
        <v>0.99087440000000004</v>
      </c>
    </row>
    <row r="173" spans="2:40" ht="12" x14ac:dyDescent="0.2">
      <c r="B173" s="34" t="s">
        <v>97</v>
      </c>
      <c r="C173" s="34"/>
      <c r="D173" s="34"/>
      <c r="E173" s="3">
        <f t="shared" si="26"/>
        <v>20131001</v>
      </c>
      <c r="F173" s="35">
        <v>0.91490910000000003</v>
      </c>
      <c r="G173" s="35">
        <v>1.001512</v>
      </c>
      <c r="H173" s="35">
        <v>0.64572580000000002</v>
      </c>
      <c r="I173" s="35">
        <v>1.142099</v>
      </c>
      <c r="J173" s="35">
        <v>1.0614129999999999</v>
      </c>
      <c r="K173" s="35">
        <v>0.92320579999999997</v>
      </c>
      <c r="L173" s="35">
        <v>1.1353599999999999</v>
      </c>
      <c r="M173" s="35">
        <v>1.407851</v>
      </c>
      <c r="N173" s="35">
        <v>1.006472</v>
      </c>
      <c r="O173" s="35">
        <v>0.881884</v>
      </c>
      <c r="P173" s="35">
        <v>0.7738408</v>
      </c>
      <c r="Q173" s="35">
        <v>0.93119799999999997</v>
      </c>
      <c r="R173" s="35">
        <v>0.96711970000000003</v>
      </c>
      <c r="S173" s="35">
        <v>1.4718420000000001</v>
      </c>
      <c r="T173" s="35">
        <v>0.80610910000000002</v>
      </c>
      <c r="U173" s="35">
        <v>1.2995989999999999</v>
      </c>
      <c r="V173" s="35">
        <v>0.89773460000000005</v>
      </c>
      <c r="W173" s="35">
        <v>1.364031</v>
      </c>
      <c r="X173" s="35">
        <v>1.4303859999999999</v>
      </c>
      <c r="Y173" s="35">
        <v>1.20444</v>
      </c>
      <c r="Z173" s="35">
        <v>0.85422799999999999</v>
      </c>
      <c r="AA173" s="35">
        <v>1.2713920000000001</v>
      </c>
      <c r="AB173" s="35">
        <v>0.138955</v>
      </c>
      <c r="AC173" s="35">
        <v>0.90374889999999997</v>
      </c>
      <c r="AD173" s="35">
        <v>1.089685</v>
      </c>
      <c r="AE173" s="35">
        <v>1.2334540000000001</v>
      </c>
      <c r="AF173" s="35">
        <v>1.0242560000000001</v>
      </c>
      <c r="AG173" s="35">
        <v>0.60207869999999997</v>
      </c>
      <c r="AH173" s="35">
        <v>0.81037029999999999</v>
      </c>
      <c r="AI173" s="35">
        <v>0.98840830000000002</v>
      </c>
      <c r="AJ173" s="35">
        <v>0.79514929999999995</v>
      </c>
      <c r="AK173" s="35">
        <v>0.80958459999999999</v>
      </c>
      <c r="AL173" s="35">
        <v>0.55930939999999996</v>
      </c>
      <c r="AM173" s="35">
        <v>0.71461660000000005</v>
      </c>
      <c r="AN173" s="35">
        <v>0.95427059999999997</v>
      </c>
    </row>
    <row r="174" spans="2:40" ht="12" x14ac:dyDescent="0.2">
      <c r="B174" s="34" t="s">
        <v>98</v>
      </c>
      <c r="C174" s="34"/>
      <c r="D174" s="34"/>
      <c r="E174" s="3">
        <f t="shared" si="26"/>
        <v>20121001</v>
      </c>
      <c r="F174" s="35">
        <v>0.91490910000000003</v>
      </c>
      <c r="G174" s="35">
        <v>1.001512</v>
      </c>
      <c r="H174" s="35">
        <v>0.64572580000000002</v>
      </c>
      <c r="I174" s="35">
        <v>1.142099</v>
      </c>
      <c r="J174" s="35">
        <v>1.0614129999999999</v>
      </c>
      <c r="K174" s="35">
        <v>0.89884019999999998</v>
      </c>
      <c r="L174" s="35">
        <v>1.1353599999999999</v>
      </c>
      <c r="M174" s="35">
        <v>1.292065</v>
      </c>
      <c r="N174" s="35">
        <v>1.006472</v>
      </c>
      <c r="O174" s="35">
        <v>0.84385100000000002</v>
      </c>
      <c r="P174" s="35">
        <v>0.7738408</v>
      </c>
      <c r="Q174" s="35">
        <v>0.89748969999999995</v>
      </c>
      <c r="R174" s="35">
        <v>0.94328290000000004</v>
      </c>
      <c r="S174" s="35">
        <v>1.4718420000000001</v>
      </c>
      <c r="T174" s="35">
        <v>0.79636910000000005</v>
      </c>
      <c r="U174" s="35">
        <v>1.3098799999999999</v>
      </c>
      <c r="V174" s="35">
        <v>0.88965280000000002</v>
      </c>
      <c r="W174" s="35">
        <v>1.3036829999999999</v>
      </c>
      <c r="X174" s="35">
        <v>1.4303859999999999</v>
      </c>
      <c r="Y174" s="35">
        <v>1.20444</v>
      </c>
      <c r="Z174" s="35">
        <v>0.80078919999999998</v>
      </c>
      <c r="AA174" s="35">
        <v>1.2713920000000001</v>
      </c>
      <c r="AB174" s="35">
        <v>0.138955</v>
      </c>
      <c r="AC174" s="35">
        <v>0.94650210000000001</v>
      </c>
      <c r="AD174" s="35">
        <v>1.089685</v>
      </c>
      <c r="AE174" s="35">
        <v>1.2334540000000001</v>
      </c>
      <c r="AF174" s="35">
        <v>0.97446929999999998</v>
      </c>
      <c r="AG174" s="35">
        <v>0.60160499999999995</v>
      </c>
      <c r="AH174" s="35">
        <v>0.79229490000000002</v>
      </c>
      <c r="AI174" s="35">
        <v>0.98840830000000002</v>
      </c>
      <c r="AJ174" s="35">
        <v>0.75095489999999998</v>
      </c>
      <c r="AK174" s="35">
        <v>0.81416310000000003</v>
      </c>
      <c r="AL174" s="35">
        <v>0.57481680000000002</v>
      </c>
      <c r="AM174" s="35">
        <v>0.66671970000000003</v>
      </c>
      <c r="AN174" s="35">
        <v>0.87418370000000001</v>
      </c>
    </row>
    <row r="175" spans="2:40" ht="12" x14ac:dyDescent="0.2">
      <c r="B175" s="34" t="s">
        <v>99</v>
      </c>
      <c r="C175" s="34"/>
      <c r="D175" s="34"/>
      <c r="E175" s="3">
        <f t="shared" si="26"/>
        <v>20111001</v>
      </c>
      <c r="F175" s="35">
        <v>0.91490910000000003</v>
      </c>
      <c r="G175" s="35">
        <v>1.001512</v>
      </c>
      <c r="H175" s="35">
        <v>0.64572580000000002</v>
      </c>
      <c r="I175" s="35">
        <v>1.142099</v>
      </c>
      <c r="J175" s="35">
        <v>1.0614129999999999</v>
      </c>
      <c r="K175" s="35">
        <v>0.87302869999999999</v>
      </c>
      <c r="L175" s="35">
        <v>1.1353599999999999</v>
      </c>
      <c r="M175" s="35">
        <v>1.2365950000000001</v>
      </c>
      <c r="N175" s="35">
        <v>1.006472</v>
      </c>
      <c r="O175" s="35">
        <v>0.84385100000000002</v>
      </c>
      <c r="P175" s="35">
        <v>0.7738408</v>
      </c>
      <c r="Q175" s="35">
        <v>0.89487000000000005</v>
      </c>
      <c r="R175" s="35">
        <v>0.90800780000000003</v>
      </c>
      <c r="S175" s="35">
        <v>1.4718420000000001</v>
      </c>
      <c r="T175" s="35">
        <v>0.72020249999999997</v>
      </c>
      <c r="U175" s="35">
        <v>1.2770790000000001</v>
      </c>
      <c r="V175" s="35">
        <v>0.88965280000000002</v>
      </c>
      <c r="W175" s="35">
        <v>1.3036829999999999</v>
      </c>
      <c r="X175" s="35">
        <v>1.4303859999999999</v>
      </c>
      <c r="Y175" s="35">
        <v>1.20444</v>
      </c>
      <c r="Z175" s="35">
        <v>0.79071950000000002</v>
      </c>
      <c r="AA175" s="35">
        <v>1.2713920000000001</v>
      </c>
      <c r="AB175" s="35">
        <v>0.138955</v>
      </c>
      <c r="AC175" s="35">
        <v>1.0443480000000001</v>
      </c>
      <c r="AD175" s="35">
        <v>1.089685</v>
      </c>
      <c r="AE175" s="35">
        <v>1.2334540000000001</v>
      </c>
      <c r="AF175" s="35">
        <v>0.97446929999999998</v>
      </c>
      <c r="AG175" s="35">
        <v>0.59438199999999997</v>
      </c>
      <c r="AH175" s="35">
        <v>0.79728359999999998</v>
      </c>
      <c r="AI175" s="35">
        <v>0.98840830000000002</v>
      </c>
      <c r="AJ175" s="35">
        <v>0.71615910000000005</v>
      </c>
      <c r="AK175" s="35">
        <v>0.79171480000000005</v>
      </c>
      <c r="AL175" s="35">
        <v>0.58881779999999995</v>
      </c>
      <c r="AM175" s="35">
        <v>0.69730619999999999</v>
      </c>
      <c r="AN175" s="35">
        <v>0.85581229999999997</v>
      </c>
    </row>
    <row r="176" spans="2:40" ht="12" x14ac:dyDescent="0.2">
      <c r="B176" s="34" t="s">
        <v>100</v>
      </c>
      <c r="C176" s="34"/>
      <c r="D176" s="34"/>
      <c r="E176" s="3">
        <f t="shared" si="26"/>
        <v>20101001</v>
      </c>
      <c r="F176" s="35">
        <v>0.91490910000000003</v>
      </c>
      <c r="G176" s="35">
        <v>1.001512</v>
      </c>
      <c r="H176" s="35">
        <v>0.64572580000000002</v>
      </c>
      <c r="I176" s="35">
        <v>1.142099</v>
      </c>
      <c r="J176" s="35">
        <v>1.0614129999999999</v>
      </c>
      <c r="K176" s="35">
        <v>0.79479699999999998</v>
      </c>
      <c r="L176" s="35">
        <v>1.1353599999999999</v>
      </c>
      <c r="M176" s="35">
        <v>1.1728909999999999</v>
      </c>
      <c r="N176" s="35">
        <v>1.006472</v>
      </c>
      <c r="O176" s="35">
        <v>0.84385100000000002</v>
      </c>
      <c r="P176" s="35">
        <v>0.7738408</v>
      </c>
      <c r="Q176" s="35">
        <v>0.89015639999999996</v>
      </c>
      <c r="R176" s="35">
        <v>0.94025139999999996</v>
      </c>
      <c r="S176" s="35">
        <v>1.4718420000000001</v>
      </c>
      <c r="T176" s="35">
        <v>0.71495390000000003</v>
      </c>
      <c r="U176" s="35">
        <v>1.2770790000000001</v>
      </c>
      <c r="V176" s="35">
        <v>0.88965280000000002</v>
      </c>
      <c r="W176" s="35">
        <v>1.3036829999999999</v>
      </c>
      <c r="X176" s="35">
        <v>1.4303859999999999</v>
      </c>
      <c r="Y176" s="35">
        <v>1.20444</v>
      </c>
      <c r="Z176" s="35">
        <v>0.7878444</v>
      </c>
      <c r="AA176" s="35">
        <v>1.2713920000000001</v>
      </c>
      <c r="AB176" s="35">
        <v>0.138955</v>
      </c>
      <c r="AC176" s="35">
        <v>0.92291120000000004</v>
      </c>
      <c r="AD176" s="35">
        <v>1.089685</v>
      </c>
      <c r="AE176" s="35">
        <v>1.2334540000000001</v>
      </c>
      <c r="AF176" s="35">
        <v>0.97446929999999998</v>
      </c>
      <c r="AG176" s="35">
        <v>0.60219020000000001</v>
      </c>
      <c r="AH176" s="35">
        <v>0.81763209999999997</v>
      </c>
      <c r="AI176" s="35">
        <v>0.98840830000000002</v>
      </c>
      <c r="AJ176" s="35">
        <v>0.71615910000000005</v>
      </c>
      <c r="AK176" s="35">
        <v>0.82904270000000002</v>
      </c>
      <c r="AL176" s="35">
        <v>0.60696430000000001</v>
      </c>
      <c r="AM176" s="35">
        <v>0.70999350000000006</v>
      </c>
      <c r="AN176" s="35">
        <v>0.85581229999999997</v>
      </c>
    </row>
    <row r="177" spans="2:40" ht="12" x14ac:dyDescent="0.2">
      <c r="B177" s="34" t="s">
        <v>90</v>
      </c>
      <c r="C177" s="34" t="s">
        <v>102</v>
      </c>
      <c r="D177" s="34"/>
      <c r="E177" s="3">
        <v>20191001</v>
      </c>
      <c r="F177" s="35">
        <v>1.005223</v>
      </c>
      <c r="G177" s="35">
        <v>0.86598489999999995</v>
      </c>
      <c r="H177" s="35">
        <v>0.51463519999999996</v>
      </c>
      <c r="I177" s="35">
        <v>1.3935280000000001</v>
      </c>
      <c r="J177" s="35">
        <v>1.212188</v>
      </c>
      <c r="K177" s="35">
        <v>1.038535</v>
      </c>
      <c r="L177" s="35">
        <v>1.155913</v>
      </c>
      <c r="M177" s="35">
        <v>1.745549</v>
      </c>
      <c r="N177" s="35">
        <v>0.2707309</v>
      </c>
      <c r="O177" s="35">
        <v>-0.8721489</v>
      </c>
      <c r="P177" s="35">
        <v>-3.70851</v>
      </c>
      <c r="Q177" s="35">
        <v>0.97404670000000004</v>
      </c>
      <c r="R177" s="35">
        <v>0.60399650000000005</v>
      </c>
      <c r="S177" s="35">
        <v>1.3587610000000001</v>
      </c>
      <c r="T177" s="35">
        <v>0.95121230000000001</v>
      </c>
      <c r="U177" s="35">
        <v>0.45744839999999998</v>
      </c>
      <c r="V177" s="35">
        <v>0.81908959999999997</v>
      </c>
      <c r="W177" s="35">
        <v>4.2663279999999997</v>
      </c>
      <c r="X177" s="35">
        <v>1.1548689999999999</v>
      </c>
      <c r="Y177" s="35">
        <v>0.99036919999999995</v>
      </c>
      <c r="Z177" s="35">
        <v>1.344015</v>
      </c>
      <c r="AA177" s="35">
        <v>1.3240940000000001</v>
      </c>
      <c r="AB177" s="35">
        <v>-2.0897730000000001</v>
      </c>
      <c r="AC177" s="35">
        <v>1.113316</v>
      </c>
      <c r="AD177" s="35">
        <v>0.1562105</v>
      </c>
      <c r="AE177" s="35">
        <v>0.99477760000000004</v>
      </c>
      <c r="AF177" s="35">
        <v>2.2967369999999998</v>
      </c>
      <c r="AG177" s="35">
        <v>0.57899330000000004</v>
      </c>
      <c r="AH177" s="35">
        <v>1.9290400000000001</v>
      </c>
      <c r="AI177" s="35">
        <v>1.1962349999999999</v>
      </c>
      <c r="AJ177" s="35">
        <v>0.3979203</v>
      </c>
      <c r="AK177" s="35">
        <v>0.50437540000000003</v>
      </c>
      <c r="AL177" s="35">
        <v>1.1553899999999999</v>
      </c>
      <c r="AM177" s="35">
        <v>0.99829159999999995</v>
      </c>
      <c r="AN177" s="35">
        <v>1.5862149999999999</v>
      </c>
    </row>
    <row r="178" spans="2:40" ht="12" x14ac:dyDescent="0.2">
      <c r="B178" s="34" t="s">
        <v>92</v>
      </c>
      <c r="C178" s="34"/>
      <c r="D178" s="34"/>
      <c r="E178" s="3">
        <f t="shared" si="26"/>
        <v>20181001</v>
      </c>
      <c r="F178" s="35">
        <v>1.077059</v>
      </c>
      <c r="G178" s="35">
        <v>0.90160859999999998</v>
      </c>
      <c r="H178" s="35">
        <v>0.41540969999999999</v>
      </c>
      <c r="I178" s="35">
        <v>1.328776</v>
      </c>
      <c r="J178" s="35">
        <v>1.1108979999999999</v>
      </c>
      <c r="K178" s="35">
        <v>0.76305719999999999</v>
      </c>
      <c r="L178" s="35">
        <v>1.206051</v>
      </c>
      <c r="M178" s="35">
        <v>1.518548</v>
      </c>
      <c r="N178" s="35">
        <v>0.2129596</v>
      </c>
      <c r="O178" s="35">
        <v>-0.3311268</v>
      </c>
      <c r="P178" s="35">
        <v>-2.2411409999999998</v>
      </c>
      <c r="Q178" s="35">
        <v>0.98523769999999999</v>
      </c>
      <c r="R178" s="35">
        <v>0.71476399999999995</v>
      </c>
      <c r="S178" s="35">
        <v>1.4147050000000001</v>
      </c>
      <c r="T178" s="35">
        <v>1.036257</v>
      </c>
      <c r="U178" s="35">
        <v>0.66179719999999997</v>
      </c>
      <c r="V178" s="35">
        <v>0.63289810000000002</v>
      </c>
      <c r="W178" s="35">
        <v>4.0174019999999997</v>
      </c>
      <c r="X178" s="35">
        <v>1.021272</v>
      </c>
      <c r="Y178" s="35">
        <v>1.06335</v>
      </c>
      <c r="Z178" s="35">
        <v>1.1189340000000001</v>
      </c>
      <c r="AA178" s="35">
        <v>1.3352139999999999</v>
      </c>
      <c r="AB178" s="35">
        <v>-2.0897730000000001</v>
      </c>
      <c r="AC178" s="35">
        <v>0.83040610000000004</v>
      </c>
      <c r="AD178" s="35">
        <v>0.46561399999999997</v>
      </c>
      <c r="AE178" s="35">
        <v>1.0214479999999999</v>
      </c>
      <c r="AF178" s="35">
        <v>1.989446</v>
      </c>
      <c r="AG178" s="35">
        <v>0.68763790000000002</v>
      </c>
      <c r="AH178" s="35">
        <v>1.5489379999999999</v>
      </c>
      <c r="AI178" s="35">
        <v>1.035563</v>
      </c>
      <c r="AJ178" s="35">
        <v>0.66199399999999997</v>
      </c>
      <c r="AK178" s="35">
        <v>0.45668199999999998</v>
      </c>
      <c r="AL178" s="35">
        <v>1.1221239999999999</v>
      </c>
      <c r="AM178" s="35">
        <v>1.083591</v>
      </c>
      <c r="AN178" s="35">
        <v>1.554546</v>
      </c>
    </row>
    <row r="179" spans="2:40" ht="12" x14ac:dyDescent="0.2">
      <c r="B179" s="34" t="s">
        <v>93</v>
      </c>
      <c r="C179" s="34"/>
      <c r="D179" s="34"/>
      <c r="E179" s="3">
        <f t="shared" si="26"/>
        <v>20171001</v>
      </c>
      <c r="F179" s="35">
        <v>0.99676370000000003</v>
      </c>
      <c r="G179" s="35">
        <v>0.90160859999999998</v>
      </c>
      <c r="H179" s="35">
        <v>0.40479870000000001</v>
      </c>
      <c r="I179" s="35">
        <v>1.328776</v>
      </c>
      <c r="J179" s="35">
        <v>1.2585759999999999</v>
      </c>
      <c r="K179" s="35">
        <v>0.89047940000000003</v>
      </c>
      <c r="L179" s="35">
        <v>1.206051</v>
      </c>
      <c r="M179" s="35">
        <v>1.551428</v>
      </c>
      <c r="N179" s="35">
        <v>0.285916</v>
      </c>
      <c r="O179" s="35">
        <v>0.3443676</v>
      </c>
      <c r="P179" s="35">
        <v>-1.030133</v>
      </c>
      <c r="Q179" s="35">
        <v>1.0657129999999999</v>
      </c>
      <c r="R179" s="35">
        <v>0.67374129999999999</v>
      </c>
      <c r="S179" s="35">
        <v>1.562832</v>
      </c>
      <c r="T179" s="35">
        <v>1.0655749999999999</v>
      </c>
      <c r="U179" s="35">
        <v>0.93569599999999997</v>
      </c>
      <c r="V179" s="35">
        <v>0.60816159999999997</v>
      </c>
      <c r="W179" s="35">
        <v>3.1378699999999999</v>
      </c>
      <c r="X179" s="35">
        <v>1.021272</v>
      </c>
      <c r="Y179" s="35">
        <v>1.2331430000000001</v>
      </c>
      <c r="Z179" s="35">
        <v>1.1058110000000001</v>
      </c>
      <c r="AA179" s="35">
        <v>1.223692</v>
      </c>
      <c r="AB179" s="35">
        <v>-2.0897730000000001</v>
      </c>
      <c r="AC179" s="35">
        <v>0.93443880000000001</v>
      </c>
      <c r="AD179" s="35">
        <v>0.66767140000000003</v>
      </c>
      <c r="AE179" s="35">
        <v>1.180687</v>
      </c>
      <c r="AF179" s="35">
        <v>1.962941</v>
      </c>
      <c r="AG179" s="35">
        <v>0.66699640000000004</v>
      </c>
      <c r="AH179" s="35">
        <v>1.4617009999999999</v>
      </c>
      <c r="AI179" s="35">
        <v>0.93171170000000003</v>
      </c>
      <c r="AJ179" s="35">
        <v>0.78677909999999995</v>
      </c>
      <c r="AK179" s="35">
        <v>0.51314210000000005</v>
      </c>
      <c r="AL179" s="35">
        <v>1.359305</v>
      </c>
      <c r="AM179" s="35">
        <v>1.211457</v>
      </c>
      <c r="AN179" s="35">
        <v>1.5143500000000001</v>
      </c>
    </row>
    <row r="180" spans="2:40" ht="12" x14ac:dyDescent="0.2">
      <c r="B180" s="34" t="s">
        <v>94</v>
      </c>
      <c r="C180" s="34"/>
      <c r="D180" s="34"/>
      <c r="E180" s="3">
        <f t="shared" si="26"/>
        <v>20161001</v>
      </c>
      <c r="F180" s="35">
        <v>0.97103649999999997</v>
      </c>
      <c r="G180" s="35">
        <v>0.90160859999999998</v>
      </c>
      <c r="H180" s="35">
        <v>0.40348339999999999</v>
      </c>
      <c r="I180" s="35">
        <v>1.328776</v>
      </c>
      <c r="J180" s="35">
        <v>1.176741</v>
      </c>
      <c r="K180" s="35">
        <v>0.90050580000000002</v>
      </c>
      <c r="L180" s="35">
        <v>1.206051</v>
      </c>
      <c r="M180" s="35">
        <v>1.467171</v>
      </c>
      <c r="N180" s="35">
        <v>0.285916</v>
      </c>
      <c r="O180" s="35">
        <v>0.29213159999999999</v>
      </c>
      <c r="P180" s="35">
        <v>-0.97979400000000005</v>
      </c>
      <c r="Q180" s="35">
        <v>1.0242469999999999</v>
      </c>
      <c r="R180" s="35">
        <v>0.63554140000000003</v>
      </c>
      <c r="S180" s="35">
        <v>1.562832</v>
      </c>
      <c r="T180" s="35">
        <v>1.0430330000000001</v>
      </c>
      <c r="U180" s="35">
        <v>0.92231129999999995</v>
      </c>
      <c r="V180" s="35">
        <v>0.61192899999999995</v>
      </c>
      <c r="W180" s="35">
        <v>2.928623</v>
      </c>
      <c r="X180" s="35">
        <v>1.021272</v>
      </c>
      <c r="Y180" s="35">
        <v>1.17842</v>
      </c>
      <c r="Z180" s="35">
        <v>1.024346</v>
      </c>
      <c r="AA180" s="35">
        <v>1.173554</v>
      </c>
      <c r="AB180" s="35">
        <v>-2.0897730000000001</v>
      </c>
      <c r="AC180" s="35">
        <v>0.94527570000000005</v>
      </c>
      <c r="AD180" s="35">
        <v>0.60210019999999997</v>
      </c>
      <c r="AE180" s="35">
        <v>1.180687</v>
      </c>
      <c r="AF180" s="35">
        <v>1.8416090000000001</v>
      </c>
      <c r="AG180" s="35">
        <v>0.71461750000000002</v>
      </c>
      <c r="AH180" s="35">
        <v>1.4704299999999999</v>
      </c>
      <c r="AI180" s="35">
        <v>0.89386500000000002</v>
      </c>
      <c r="AJ180" s="35">
        <v>0.79559329999999995</v>
      </c>
      <c r="AK180" s="35">
        <v>0.5295105</v>
      </c>
      <c r="AL180" s="35">
        <v>1.294924</v>
      </c>
      <c r="AM180" s="35">
        <v>0.81602850000000005</v>
      </c>
      <c r="AN180" s="35">
        <v>1.402379</v>
      </c>
    </row>
    <row r="181" spans="2:40" ht="12" x14ac:dyDescent="0.2">
      <c r="B181" s="34" t="s">
        <v>95</v>
      </c>
      <c r="C181" s="34"/>
      <c r="D181" s="34"/>
      <c r="E181" s="3">
        <f t="shared" si="26"/>
        <v>20151001</v>
      </c>
      <c r="F181" s="35">
        <v>0.97103649999999997</v>
      </c>
      <c r="G181" s="35">
        <v>0.90160859999999998</v>
      </c>
      <c r="H181" s="35">
        <v>0.40348339999999999</v>
      </c>
      <c r="I181" s="35">
        <v>1.328776</v>
      </c>
      <c r="J181" s="35">
        <v>1.16415</v>
      </c>
      <c r="K181" s="35">
        <v>0.95183070000000003</v>
      </c>
      <c r="L181" s="35">
        <v>1.206051</v>
      </c>
      <c r="M181" s="35">
        <v>1.3664240000000001</v>
      </c>
      <c r="N181" s="35">
        <v>0.285916</v>
      </c>
      <c r="O181" s="35">
        <v>0.24662809999999999</v>
      </c>
      <c r="P181" s="35">
        <v>-1.0007029999999999</v>
      </c>
      <c r="Q181" s="35">
        <v>0.99513419999999997</v>
      </c>
      <c r="R181" s="35">
        <v>0.60174130000000003</v>
      </c>
      <c r="S181" s="35">
        <v>1.562832</v>
      </c>
      <c r="T181" s="35">
        <v>0.7558049</v>
      </c>
      <c r="U181" s="35">
        <v>0.95581899999999997</v>
      </c>
      <c r="V181" s="35">
        <v>0.56651929999999995</v>
      </c>
      <c r="W181" s="35">
        <v>2.7571759999999998</v>
      </c>
      <c r="X181" s="35">
        <v>1.021272</v>
      </c>
      <c r="Y181" s="35">
        <v>1.147656</v>
      </c>
      <c r="Z181" s="35">
        <v>0.98731769999999996</v>
      </c>
      <c r="AA181" s="35">
        <v>1.1214440000000001</v>
      </c>
      <c r="AB181" s="35">
        <v>-2.0897730000000001</v>
      </c>
      <c r="AC181" s="35">
        <v>0.91783780000000004</v>
      </c>
      <c r="AD181" s="35">
        <v>0.6956367</v>
      </c>
      <c r="AE181" s="35">
        <v>1.180687</v>
      </c>
      <c r="AF181" s="35">
        <v>1.7793270000000001</v>
      </c>
      <c r="AG181" s="35">
        <v>0.60089459999999995</v>
      </c>
      <c r="AH181" s="35">
        <v>1.392258</v>
      </c>
      <c r="AI181" s="35">
        <v>0.96781340000000005</v>
      </c>
      <c r="AJ181" s="35">
        <v>0.59227320000000006</v>
      </c>
      <c r="AK181" s="35">
        <v>0.50067649999999997</v>
      </c>
      <c r="AL181" s="35">
        <v>1.100204</v>
      </c>
      <c r="AM181" s="35">
        <v>0.7634609</v>
      </c>
      <c r="AN181" s="35">
        <v>1.3125910000000001</v>
      </c>
    </row>
    <row r="182" spans="2:40" ht="12" x14ac:dyDescent="0.2">
      <c r="B182" s="34" t="s">
        <v>96</v>
      </c>
      <c r="C182" s="34"/>
      <c r="D182" s="34"/>
      <c r="E182" s="3">
        <f t="shared" si="26"/>
        <v>20141001</v>
      </c>
      <c r="F182" s="35">
        <v>0.97103649999999997</v>
      </c>
      <c r="G182" s="35">
        <v>0.90160859999999998</v>
      </c>
      <c r="H182" s="35">
        <v>0.40348339999999999</v>
      </c>
      <c r="I182" s="35">
        <v>1.328776</v>
      </c>
      <c r="J182" s="35">
        <v>1.1651689999999999</v>
      </c>
      <c r="K182" s="35">
        <v>0.98445879999999997</v>
      </c>
      <c r="L182" s="35">
        <v>1.206051</v>
      </c>
      <c r="M182" s="35">
        <v>1.377402</v>
      </c>
      <c r="N182" s="35">
        <v>0.285916</v>
      </c>
      <c r="O182" s="35">
        <v>0.3952734</v>
      </c>
      <c r="P182" s="35">
        <v>-1.0007029999999999</v>
      </c>
      <c r="Q182" s="35">
        <v>0.91722440000000005</v>
      </c>
      <c r="R182" s="35">
        <v>0.5697506</v>
      </c>
      <c r="S182" s="35">
        <v>1.562832</v>
      </c>
      <c r="T182" s="35">
        <v>0.92503190000000002</v>
      </c>
      <c r="U182" s="35">
        <v>1.032373</v>
      </c>
      <c r="V182" s="35">
        <v>0.5236712</v>
      </c>
      <c r="W182" s="35">
        <v>2.5773239999999999</v>
      </c>
      <c r="X182" s="35">
        <v>1.021272</v>
      </c>
      <c r="Y182" s="35">
        <v>1.147656</v>
      </c>
      <c r="Z182" s="35">
        <v>0.93335590000000002</v>
      </c>
      <c r="AA182" s="35">
        <v>1.1214440000000001</v>
      </c>
      <c r="AB182" s="35">
        <v>-2.0897730000000001</v>
      </c>
      <c r="AC182" s="35">
        <v>0.88339109999999998</v>
      </c>
      <c r="AD182" s="35">
        <v>0.68681360000000002</v>
      </c>
      <c r="AE182" s="35">
        <v>1.180687</v>
      </c>
      <c r="AF182" s="35">
        <v>1.643167</v>
      </c>
      <c r="AG182" s="35">
        <v>0.55032950000000003</v>
      </c>
      <c r="AH182" s="35">
        <v>1.207667</v>
      </c>
      <c r="AI182" s="35">
        <v>1.187751</v>
      </c>
      <c r="AJ182" s="35">
        <v>0.59120859999999997</v>
      </c>
      <c r="AK182" s="35">
        <v>0.5569655</v>
      </c>
      <c r="AL182" s="35">
        <v>0.92114169999999995</v>
      </c>
      <c r="AM182" s="35">
        <v>0.69335250000000004</v>
      </c>
      <c r="AN182" s="35">
        <v>1.130055</v>
      </c>
    </row>
    <row r="183" spans="2:40" ht="12" x14ac:dyDescent="0.2">
      <c r="B183" s="34" t="s">
        <v>97</v>
      </c>
      <c r="C183" s="34"/>
      <c r="D183" s="34"/>
      <c r="E183" s="3">
        <f t="shared" si="26"/>
        <v>20131001</v>
      </c>
      <c r="F183" s="35">
        <v>0.97103649999999997</v>
      </c>
      <c r="G183" s="35">
        <v>0.90160859999999998</v>
      </c>
      <c r="H183" s="35">
        <v>0.40348339999999999</v>
      </c>
      <c r="I183" s="35">
        <v>1.328776</v>
      </c>
      <c r="J183" s="35">
        <v>1.1651689999999999</v>
      </c>
      <c r="K183" s="35">
        <v>0.97947910000000005</v>
      </c>
      <c r="L183" s="35">
        <v>1.206051</v>
      </c>
      <c r="M183" s="35">
        <v>1.350616</v>
      </c>
      <c r="N183" s="35">
        <v>0.285916</v>
      </c>
      <c r="O183" s="35">
        <v>0.26074370000000002</v>
      </c>
      <c r="P183" s="35">
        <v>-1.0007029999999999</v>
      </c>
      <c r="Q183" s="35">
        <v>0.8160134</v>
      </c>
      <c r="R183" s="35">
        <v>0.57594449999999997</v>
      </c>
      <c r="S183" s="35">
        <v>1.562832</v>
      </c>
      <c r="T183" s="35">
        <v>0.8462229</v>
      </c>
      <c r="U183" s="35">
        <v>0.9901934</v>
      </c>
      <c r="V183" s="35">
        <v>0.46779609999999999</v>
      </c>
      <c r="W183" s="35">
        <v>2.4544640000000002</v>
      </c>
      <c r="X183" s="35">
        <v>1.021272</v>
      </c>
      <c r="Y183" s="35">
        <v>1.147656</v>
      </c>
      <c r="Z183" s="35">
        <v>0.87433910000000004</v>
      </c>
      <c r="AA183" s="35">
        <v>1.1214440000000001</v>
      </c>
      <c r="AB183" s="35">
        <v>-2.0897730000000001</v>
      </c>
      <c r="AC183" s="35">
        <v>0.83606559999999996</v>
      </c>
      <c r="AD183" s="35">
        <v>0.58086769999999999</v>
      </c>
      <c r="AE183" s="35">
        <v>1.180687</v>
      </c>
      <c r="AF183" s="35">
        <v>1.572487</v>
      </c>
      <c r="AG183" s="35">
        <v>0.52718480000000001</v>
      </c>
      <c r="AH183" s="35">
        <v>1.1514759999999999</v>
      </c>
      <c r="AI183" s="35">
        <v>1.187751</v>
      </c>
      <c r="AJ183" s="35">
        <v>0.59156909999999996</v>
      </c>
      <c r="AK183" s="35">
        <v>0.55914209999999998</v>
      </c>
      <c r="AL183" s="35">
        <v>0.8903392</v>
      </c>
      <c r="AM183" s="35">
        <v>0.62774169999999996</v>
      </c>
      <c r="AN183" s="35">
        <v>1.0787720000000001</v>
      </c>
    </row>
    <row r="184" spans="2:40" ht="12" x14ac:dyDescent="0.2">
      <c r="B184" s="34" t="s">
        <v>98</v>
      </c>
      <c r="C184" s="34"/>
      <c r="D184" s="34"/>
      <c r="E184" s="3">
        <f t="shared" si="26"/>
        <v>20121001</v>
      </c>
      <c r="F184" s="35">
        <v>0.97103649999999997</v>
      </c>
      <c r="G184" s="35">
        <v>0.90160859999999998</v>
      </c>
      <c r="H184" s="35">
        <v>0.40348339999999999</v>
      </c>
      <c r="I184" s="35">
        <v>1.328776</v>
      </c>
      <c r="J184" s="35">
        <v>1.1651689999999999</v>
      </c>
      <c r="K184" s="35">
        <v>0.96485030000000005</v>
      </c>
      <c r="L184" s="35">
        <v>1.206051</v>
      </c>
      <c r="M184" s="35">
        <v>1.290225</v>
      </c>
      <c r="N184" s="35">
        <v>0.285916</v>
      </c>
      <c r="O184" s="35">
        <v>0.23248540000000001</v>
      </c>
      <c r="P184" s="35">
        <v>-1.0007029999999999</v>
      </c>
      <c r="Q184" s="35">
        <v>0.80183210000000005</v>
      </c>
      <c r="R184" s="35">
        <v>0.64506350000000001</v>
      </c>
      <c r="S184" s="35">
        <v>1.562832</v>
      </c>
      <c r="T184" s="35">
        <v>0.91941680000000003</v>
      </c>
      <c r="U184" s="35">
        <v>0.96698930000000005</v>
      </c>
      <c r="V184" s="35">
        <v>0.46230480000000002</v>
      </c>
      <c r="W184" s="35">
        <v>2.431352</v>
      </c>
      <c r="X184" s="35">
        <v>1.021272</v>
      </c>
      <c r="Y184" s="35">
        <v>1.147656</v>
      </c>
      <c r="Z184" s="35">
        <v>0.85305399999999998</v>
      </c>
      <c r="AA184" s="35">
        <v>1.1214440000000001</v>
      </c>
      <c r="AB184" s="35">
        <v>-2.0897730000000001</v>
      </c>
      <c r="AC184" s="35">
        <v>0.94499840000000002</v>
      </c>
      <c r="AD184" s="35">
        <v>0.58086769999999999</v>
      </c>
      <c r="AE184" s="35">
        <v>1.180687</v>
      </c>
      <c r="AF184" s="35">
        <v>1.578352</v>
      </c>
      <c r="AG184" s="35">
        <v>0.64986759999999999</v>
      </c>
      <c r="AH184" s="35">
        <v>1.0811059999999999</v>
      </c>
      <c r="AI184" s="35">
        <v>1.187751</v>
      </c>
      <c r="AJ184" s="35">
        <v>0.65027740000000001</v>
      </c>
      <c r="AK184" s="35">
        <v>0.61662159999999999</v>
      </c>
      <c r="AL184" s="35">
        <v>1.0393570000000001</v>
      </c>
      <c r="AM184" s="35">
        <v>0.72454320000000005</v>
      </c>
      <c r="AN184" s="35">
        <v>0.96173310000000001</v>
      </c>
    </row>
    <row r="185" spans="2:40" ht="12" x14ac:dyDescent="0.2">
      <c r="B185" s="34" t="s">
        <v>99</v>
      </c>
      <c r="C185" s="34"/>
      <c r="D185" s="34"/>
      <c r="E185" s="3">
        <f t="shared" si="26"/>
        <v>20111001</v>
      </c>
      <c r="F185" s="35">
        <v>0.97103649999999997</v>
      </c>
      <c r="G185" s="35">
        <v>0.90160859999999998</v>
      </c>
      <c r="H185" s="35">
        <v>0.40348339999999999</v>
      </c>
      <c r="I185" s="35">
        <v>1.328776</v>
      </c>
      <c r="J185" s="35">
        <v>1.1651689999999999</v>
      </c>
      <c r="K185" s="35">
        <v>1.1514219999999999</v>
      </c>
      <c r="L185" s="35">
        <v>1.206051</v>
      </c>
      <c r="M185" s="35">
        <v>1.2664299999999999</v>
      </c>
      <c r="N185" s="35">
        <v>0.285916</v>
      </c>
      <c r="O185" s="35">
        <v>0.23248540000000001</v>
      </c>
      <c r="P185" s="35">
        <v>-1.0007029999999999</v>
      </c>
      <c r="Q185" s="35">
        <v>0.82611440000000003</v>
      </c>
      <c r="R185" s="35">
        <v>0.74621870000000001</v>
      </c>
      <c r="S185" s="35">
        <v>1.562832</v>
      </c>
      <c r="T185" s="35">
        <v>0.78232440000000003</v>
      </c>
      <c r="U185" s="35">
        <v>0.95466150000000005</v>
      </c>
      <c r="V185" s="35">
        <v>0.46230480000000002</v>
      </c>
      <c r="W185" s="35">
        <v>2.431352</v>
      </c>
      <c r="X185" s="35">
        <v>1.021272</v>
      </c>
      <c r="Y185" s="35">
        <v>1.147656</v>
      </c>
      <c r="Z185" s="35">
        <v>0.77223450000000005</v>
      </c>
      <c r="AA185" s="35">
        <v>1.1214440000000001</v>
      </c>
      <c r="AB185" s="35">
        <v>-2.0897730000000001</v>
      </c>
      <c r="AC185" s="35">
        <v>0.92610239999999999</v>
      </c>
      <c r="AD185" s="35">
        <v>0.58086769999999999</v>
      </c>
      <c r="AE185" s="35">
        <v>1.180687</v>
      </c>
      <c r="AF185" s="35">
        <v>1.578352</v>
      </c>
      <c r="AG185" s="35">
        <v>0.64440489999999995</v>
      </c>
      <c r="AH185" s="35">
        <v>1.058349</v>
      </c>
      <c r="AI185" s="35">
        <v>1.187751</v>
      </c>
      <c r="AJ185" s="35">
        <v>0.57867610000000003</v>
      </c>
      <c r="AK185" s="35">
        <v>0.58038940000000006</v>
      </c>
      <c r="AL185" s="35">
        <v>0.98760029999999999</v>
      </c>
      <c r="AM185" s="35">
        <v>0.74694369999999999</v>
      </c>
      <c r="AN185" s="35">
        <v>0.94189929999999999</v>
      </c>
    </row>
    <row r="186" spans="2:40" ht="12" x14ac:dyDescent="0.2">
      <c r="B186" s="34" t="s">
        <v>100</v>
      </c>
      <c r="C186" s="34"/>
      <c r="D186" s="34"/>
      <c r="E186" s="3">
        <f t="shared" si="26"/>
        <v>20101001</v>
      </c>
      <c r="F186" s="35">
        <v>0.97103649999999997</v>
      </c>
      <c r="G186" s="35">
        <v>0.90160859999999998</v>
      </c>
      <c r="H186" s="35">
        <v>0.40348339999999999</v>
      </c>
      <c r="I186" s="35">
        <v>1.328776</v>
      </c>
      <c r="J186" s="35">
        <v>1.1651689999999999</v>
      </c>
      <c r="K186" s="35">
        <v>1.175149</v>
      </c>
      <c r="L186" s="35">
        <v>1.206051</v>
      </c>
      <c r="M186" s="35">
        <v>1.264737</v>
      </c>
      <c r="N186" s="35">
        <v>0.285916</v>
      </c>
      <c r="O186" s="35">
        <v>0.23248540000000001</v>
      </c>
      <c r="P186" s="35">
        <v>-1.0007029999999999</v>
      </c>
      <c r="Q186" s="35">
        <v>0.96370579999999995</v>
      </c>
      <c r="R186" s="35">
        <v>0.90695300000000001</v>
      </c>
      <c r="S186" s="35">
        <v>1.562832</v>
      </c>
      <c r="T186" s="35">
        <v>0.72528959999999998</v>
      </c>
      <c r="U186" s="35">
        <v>0.95466150000000005</v>
      </c>
      <c r="V186" s="35">
        <v>0.46230480000000002</v>
      </c>
      <c r="W186" s="35">
        <v>2.431352</v>
      </c>
      <c r="X186" s="35">
        <v>1.021272</v>
      </c>
      <c r="Y186" s="35">
        <v>1.147656</v>
      </c>
      <c r="Z186" s="35">
        <v>0.91412669999999996</v>
      </c>
      <c r="AA186" s="35">
        <v>1.1214440000000001</v>
      </c>
      <c r="AB186" s="35">
        <v>-2.0897730000000001</v>
      </c>
      <c r="AC186" s="35">
        <v>0.92513840000000003</v>
      </c>
      <c r="AD186" s="35">
        <v>0.58086769999999999</v>
      </c>
      <c r="AE186" s="35">
        <v>1.180687</v>
      </c>
      <c r="AF186" s="35">
        <v>1.578352</v>
      </c>
      <c r="AG186" s="35">
        <v>0.6614951</v>
      </c>
      <c r="AH186" s="35">
        <v>1.102617</v>
      </c>
      <c r="AI186" s="35">
        <v>1.187751</v>
      </c>
      <c r="AJ186" s="35">
        <v>0.57867610000000003</v>
      </c>
      <c r="AK186" s="35">
        <v>0.56320700000000001</v>
      </c>
      <c r="AL186" s="35">
        <v>1.000653</v>
      </c>
      <c r="AM186" s="35">
        <v>0.729931</v>
      </c>
      <c r="AN186" s="35">
        <v>0.94189929999999999</v>
      </c>
    </row>
    <row r="187" spans="2:40" ht="11.25" x14ac:dyDescent="0.2">
      <c r="S187" s="3"/>
      <c r="T187" s="3"/>
      <c r="U187" s="3"/>
      <c r="V187" s="3"/>
      <c r="W187" s="3"/>
    </row>
    <row r="188" spans="2:40" ht="11.25" x14ac:dyDescent="0.2">
      <c r="S188" s="3"/>
      <c r="T188" s="3"/>
      <c r="U188" s="3"/>
      <c r="V188" s="3"/>
      <c r="W188" s="3"/>
    </row>
    <row r="189" spans="2:40" ht="11.25" x14ac:dyDescent="0.2">
      <c r="S189" s="3"/>
      <c r="T189" s="3"/>
      <c r="U189" s="3"/>
      <c r="V189" s="3"/>
      <c r="W189" s="3"/>
    </row>
    <row r="190" spans="2:40" ht="11.25" x14ac:dyDescent="0.2">
      <c r="S190" s="3"/>
      <c r="T190" s="3"/>
      <c r="U190" s="3"/>
      <c r="V190" s="3"/>
      <c r="W190" s="3"/>
    </row>
    <row r="191" spans="2:40" ht="11.25" x14ac:dyDescent="0.2">
      <c r="S191" s="3"/>
      <c r="T191" s="3"/>
      <c r="U191" s="3"/>
      <c r="V191" s="3"/>
      <c r="W191" s="3"/>
    </row>
    <row r="192" spans="2:40" ht="11.25" x14ac:dyDescent="0.2">
      <c r="S192" s="3"/>
      <c r="T192" s="3"/>
      <c r="U192" s="3"/>
      <c r="V192" s="3"/>
      <c r="W192" s="3"/>
    </row>
    <row r="193" spans="19:23" ht="11.25" x14ac:dyDescent="0.2">
      <c r="S193" s="3"/>
      <c r="T193" s="3"/>
      <c r="U193" s="3"/>
      <c r="V193" s="3"/>
      <c r="W193" s="3"/>
    </row>
    <row r="194" spans="19:23" ht="11.25" x14ac:dyDescent="0.2">
      <c r="S194" s="3"/>
      <c r="T194" s="3"/>
      <c r="U194" s="3"/>
      <c r="V194" s="3"/>
      <c r="W194" s="3"/>
    </row>
    <row r="195" spans="19:23" ht="11.25" x14ac:dyDescent="0.2">
      <c r="S195" s="3"/>
      <c r="T195" s="3"/>
      <c r="U195" s="3"/>
      <c r="V195" s="3"/>
      <c r="W195" s="3"/>
    </row>
    <row r="196" spans="19:23" ht="11.25" x14ac:dyDescent="0.2">
      <c r="S196" s="3"/>
      <c r="T196" s="3"/>
      <c r="U196" s="3"/>
      <c r="V196" s="3"/>
      <c r="W196" s="3"/>
    </row>
    <row r="197" spans="19:23" ht="11.25" x14ac:dyDescent="0.2">
      <c r="S197" s="3"/>
      <c r="T197" s="3"/>
      <c r="U197" s="3"/>
      <c r="V197" s="3"/>
      <c r="W197" s="3"/>
    </row>
    <row r="198" spans="19:23" ht="11.25" x14ac:dyDescent="0.2">
      <c r="S198" s="3"/>
      <c r="T198" s="3"/>
      <c r="U198" s="3"/>
      <c r="V198" s="3"/>
      <c r="W198" s="3"/>
    </row>
    <row r="199" spans="19:23" ht="11.25" x14ac:dyDescent="0.2">
      <c r="S199" s="3"/>
      <c r="T199" s="3"/>
      <c r="U199" s="3"/>
      <c r="V199" s="3"/>
      <c r="W199" s="3"/>
    </row>
    <row r="200" spans="19:23" ht="11.25" x14ac:dyDescent="0.2">
      <c r="S200" s="3"/>
      <c r="T200" s="3"/>
      <c r="U200" s="3"/>
      <c r="V200" s="3"/>
      <c r="W200" s="3"/>
    </row>
    <row r="201" spans="19:23" ht="11.25" x14ac:dyDescent="0.2">
      <c r="S201" s="3"/>
      <c r="T201" s="3"/>
      <c r="U201" s="3"/>
      <c r="V201" s="3"/>
      <c r="W201" s="3"/>
    </row>
    <row r="202" spans="19:23" ht="11.25" x14ac:dyDescent="0.2">
      <c r="S202" s="3"/>
      <c r="T202" s="3"/>
      <c r="U202" s="3"/>
      <c r="V202" s="3"/>
      <c r="W202" s="3"/>
    </row>
    <row r="203" spans="19:23" ht="11.25" x14ac:dyDescent="0.2">
      <c r="S203" s="3"/>
      <c r="T203" s="3"/>
      <c r="U203" s="3"/>
      <c r="V203" s="3"/>
      <c r="W203" s="3"/>
    </row>
    <row r="204" spans="19:23" ht="11.25" x14ac:dyDescent="0.2">
      <c r="S204" s="3"/>
      <c r="T204" s="3"/>
      <c r="U204" s="3"/>
      <c r="V204" s="3"/>
      <c r="W204" s="3"/>
    </row>
    <row r="205" spans="19:23" ht="11.25" x14ac:dyDescent="0.2">
      <c r="S205" s="3"/>
      <c r="T205" s="3"/>
      <c r="U205" s="3"/>
      <c r="V205" s="3"/>
      <c r="W205" s="3"/>
    </row>
    <row r="206" spans="19:23" ht="11.25" x14ac:dyDescent="0.2">
      <c r="S206" s="3"/>
      <c r="T206" s="3"/>
      <c r="U206" s="3"/>
      <c r="V206" s="3"/>
      <c r="W206" s="3"/>
    </row>
    <row r="207" spans="19:23" ht="11.25" x14ac:dyDescent="0.2">
      <c r="S207" s="3"/>
      <c r="T207" s="3"/>
      <c r="U207" s="3"/>
      <c r="V207" s="3"/>
      <c r="W207" s="3"/>
    </row>
    <row r="208" spans="19:23" ht="11.25" x14ac:dyDescent="0.2">
      <c r="S208" s="3"/>
      <c r="T208" s="3"/>
      <c r="U208" s="3"/>
      <c r="V208" s="3"/>
      <c r="W208" s="3"/>
    </row>
    <row r="209" spans="19:23" ht="11.25" x14ac:dyDescent="0.2">
      <c r="S209" s="3"/>
      <c r="T209" s="3"/>
      <c r="U209" s="3"/>
      <c r="V209" s="3"/>
      <c r="W209" s="3"/>
    </row>
    <row r="210" spans="19:23" ht="11.25" x14ac:dyDescent="0.2">
      <c r="S210" s="3"/>
      <c r="T210" s="3"/>
      <c r="U210" s="3"/>
      <c r="V210" s="3"/>
      <c r="W210" s="3"/>
    </row>
    <row r="211" spans="19:23" ht="11.25" x14ac:dyDescent="0.2">
      <c r="S211" s="3"/>
      <c r="T211" s="3"/>
      <c r="U211" s="3"/>
      <c r="V211" s="3"/>
      <c r="W211" s="3"/>
    </row>
    <row r="212" spans="19:23" ht="11.25" x14ac:dyDescent="0.2">
      <c r="S212" s="3"/>
      <c r="T212" s="3"/>
      <c r="U212" s="3"/>
      <c r="V212" s="3"/>
      <c r="W212" s="3"/>
    </row>
    <row r="213" spans="19:23" ht="11.25" x14ac:dyDescent="0.2">
      <c r="S213" s="3"/>
      <c r="T213" s="3"/>
      <c r="U213" s="3"/>
      <c r="V213" s="3"/>
      <c r="W213" s="3"/>
    </row>
    <row r="214" spans="19:23" ht="11.25" x14ac:dyDescent="0.2">
      <c r="S214" s="3"/>
      <c r="T214" s="3"/>
      <c r="U214" s="3"/>
      <c r="V214" s="3"/>
      <c r="W214" s="3"/>
    </row>
    <row r="215" spans="19:23" ht="11.25" x14ac:dyDescent="0.2">
      <c r="S215" s="3"/>
      <c r="T215" s="3"/>
      <c r="U215" s="3"/>
      <c r="V215" s="3"/>
      <c r="W215" s="3"/>
    </row>
    <row r="216" spans="19:23" ht="11.25" x14ac:dyDescent="0.2">
      <c r="S216" s="3"/>
      <c r="T216" s="3"/>
      <c r="U216" s="3"/>
      <c r="V216" s="3"/>
      <c r="W216" s="3"/>
    </row>
    <row r="217" spans="19:23" ht="11.25" x14ac:dyDescent="0.2">
      <c r="S217" s="3"/>
      <c r="T217" s="3"/>
      <c r="U217" s="3"/>
      <c r="V217" s="3"/>
      <c r="W217" s="3"/>
    </row>
    <row r="218" spans="19:23" ht="11.25" x14ac:dyDescent="0.2">
      <c r="S218" s="3"/>
      <c r="T218" s="3"/>
      <c r="U218" s="3"/>
      <c r="V218" s="3"/>
      <c r="W218" s="3"/>
    </row>
    <row r="219" spans="19:23" ht="11.25" x14ac:dyDescent="0.2">
      <c r="S219" s="3"/>
      <c r="T219" s="3"/>
      <c r="U219" s="3"/>
      <c r="V219" s="3"/>
      <c r="W219" s="3"/>
    </row>
    <row r="220" spans="19:23" ht="11.25" x14ac:dyDescent="0.2">
      <c r="S220" s="3"/>
      <c r="T220" s="3"/>
      <c r="U220" s="3"/>
      <c r="V220" s="3"/>
      <c r="W220" s="3"/>
    </row>
    <row r="221" spans="19:23" ht="11.25" x14ac:dyDescent="0.2">
      <c r="S221" s="3"/>
      <c r="T221" s="3"/>
      <c r="U221" s="3"/>
      <c r="V221" s="3"/>
      <c r="W221" s="3"/>
    </row>
    <row r="222" spans="19:23" ht="11.25" x14ac:dyDescent="0.2">
      <c r="S222" s="3"/>
      <c r="T222" s="3"/>
      <c r="U222" s="3"/>
      <c r="V222" s="3"/>
      <c r="W222" s="3"/>
    </row>
    <row r="223" spans="19:23" ht="11.25" x14ac:dyDescent="0.2">
      <c r="S223" s="3"/>
      <c r="T223" s="3"/>
      <c r="U223" s="3"/>
      <c r="V223" s="3"/>
      <c r="W223" s="3"/>
    </row>
    <row r="224" spans="19:23" ht="11.25" x14ac:dyDescent="0.2">
      <c r="S224" s="3"/>
      <c r="T224" s="3"/>
      <c r="U224" s="3"/>
      <c r="V224" s="3"/>
      <c r="W224" s="3"/>
    </row>
    <row r="225" spans="19:23" ht="11.25" x14ac:dyDescent="0.2">
      <c r="S225" s="3"/>
      <c r="T225" s="3"/>
      <c r="U225" s="3"/>
      <c r="V225" s="3"/>
      <c r="W225" s="3"/>
    </row>
    <row r="226" spans="19:23" ht="11.25" x14ac:dyDescent="0.2">
      <c r="S226" s="3"/>
      <c r="T226" s="3"/>
      <c r="U226" s="3"/>
      <c r="V226" s="3"/>
      <c r="W226" s="3"/>
    </row>
    <row r="227" spans="19:23" ht="11.25" x14ac:dyDescent="0.2">
      <c r="S227" s="3"/>
      <c r="T227" s="3"/>
      <c r="U227" s="3"/>
      <c r="V227" s="3"/>
      <c r="W227" s="3"/>
    </row>
    <row r="228" spans="19:23" ht="11.25" x14ac:dyDescent="0.2">
      <c r="S228" s="3"/>
      <c r="T228" s="3"/>
      <c r="U228" s="3"/>
      <c r="V228" s="3"/>
      <c r="W228" s="3"/>
    </row>
    <row r="229" spans="19:23" ht="11.25" x14ac:dyDescent="0.2">
      <c r="S229" s="3"/>
      <c r="T229" s="3"/>
      <c r="U229" s="3"/>
      <c r="V229" s="3"/>
      <c r="W229" s="3"/>
    </row>
    <row r="230" spans="19:23" ht="11.25" x14ac:dyDescent="0.2">
      <c r="S230" s="3"/>
      <c r="T230" s="3"/>
      <c r="U230" s="3"/>
      <c r="V230" s="3"/>
      <c r="W230" s="3"/>
    </row>
    <row r="231" spans="19:23" ht="11.25" x14ac:dyDescent="0.2">
      <c r="S231" s="3"/>
      <c r="T231" s="3"/>
      <c r="U231" s="3"/>
      <c r="V231" s="3"/>
      <c r="W231" s="3"/>
    </row>
    <row r="232" spans="19:23" ht="11.25" x14ac:dyDescent="0.2">
      <c r="S232" s="3"/>
      <c r="T232" s="3"/>
      <c r="U232" s="3"/>
      <c r="V232" s="3"/>
      <c r="W232" s="3"/>
    </row>
    <row r="233" spans="19:23" ht="11.25" x14ac:dyDescent="0.2">
      <c r="S233" s="3"/>
      <c r="T233" s="3"/>
      <c r="U233" s="3"/>
      <c r="V233" s="3"/>
      <c r="W233" s="3"/>
    </row>
    <row r="234" spans="19:23" ht="11.25" x14ac:dyDescent="0.2">
      <c r="S234" s="3"/>
      <c r="T234" s="3"/>
      <c r="U234" s="3"/>
      <c r="V234" s="3"/>
      <c r="W234" s="3"/>
    </row>
    <row r="235" spans="19:23" ht="11.25" x14ac:dyDescent="0.2">
      <c r="S235" s="3"/>
      <c r="T235" s="3"/>
      <c r="U235" s="3"/>
      <c r="V235" s="3"/>
      <c r="W235" s="3"/>
    </row>
  </sheetData>
  <phoneticPr fontId="7" type="noConversion"/>
  <dataValidations disablePrompts="1" count="5">
    <dataValidation type="list" allowBlank="1" showInputMessage="1" showErrorMessage="1" sqref="E4">
      <formula1>"Y,N"</formula1>
    </dataValidation>
    <dataValidation type="list" allowBlank="1" showInputMessage="1" showErrorMessage="1" sqref="E6">
      <formula1>"K,MLN,BLN,TRN"</formula1>
    </dataValidation>
    <dataValidation type="list" allowBlank="1" showInputMessage="1" showErrorMessage="1" sqref="E3">
      <formula1>"FY,FQ,S"</formula1>
    </dataValidation>
    <dataValidation type="list" allowBlank="1" showInputMessage="1" showErrorMessage="1" sqref="K4 J5">
      <formula1>"Raw,Adjusted"</formula1>
    </dataValidation>
    <dataValidation type="list" allowBlank="1" showInputMessage="1" showErrorMessage="1" sqref="K3">
      <formula1>"D,W,M"</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FFFF00"/>
  </sheetPr>
  <dimension ref="B1:AN235"/>
  <sheetViews>
    <sheetView showGridLines="0" tabSelected="1" zoomScale="85" zoomScaleNormal="85" workbookViewId="0">
      <pane xSplit="5" ySplit="9" topLeftCell="F171" activePane="bottomRight" state="frozen"/>
      <selection pane="topRight" activeCell="F1" sqref="F1"/>
      <selection pane="bottomLeft" activeCell="A10" sqref="A10"/>
      <selection pane="bottomRight" activeCell="N197" sqref="N197"/>
    </sheetView>
  </sheetViews>
  <sheetFormatPr defaultColWidth="13.5703125" defaultRowHeight="13.5" outlineLevelRow="1" x14ac:dyDescent="0.2"/>
  <cols>
    <col min="1" max="1" width="2.7109375" style="3" customWidth="1"/>
    <col min="2" max="2" width="19.28515625" style="30" customWidth="1"/>
    <col min="3" max="3" width="6.85546875" style="30" bestFit="1" customWidth="1"/>
    <col min="4" max="4" width="5.85546875" style="30" bestFit="1" customWidth="1"/>
    <col min="5" max="5" width="14.28515625" style="3" customWidth="1"/>
    <col min="6" max="18" width="13.5703125" style="3"/>
    <col min="19" max="23" width="13.5703125" style="24"/>
    <col min="24" max="16384" width="13.5703125" style="3"/>
  </cols>
  <sheetData>
    <row r="1" spans="2:40" x14ac:dyDescent="0.2">
      <c r="B1" s="1"/>
      <c r="C1" s="1"/>
      <c r="D1" s="1"/>
      <c r="E1" s="2"/>
      <c r="S1" s="3"/>
      <c r="T1" s="3"/>
      <c r="U1" s="3"/>
      <c r="V1" s="3"/>
      <c r="W1" s="3"/>
    </row>
    <row r="2" spans="2:40" x14ac:dyDescent="0.2">
      <c r="B2" s="4" t="s">
        <v>0</v>
      </c>
      <c r="C2" s="5"/>
      <c r="D2" s="5"/>
      <c r="E2" s="6">
        <v>2020</v>
      </c>
      <c r="F2" s="7" t="s">
        <v>1</v>
      </c>
      <c r="J2" s="8" t="s">
        <v>2</v>
      </c>
      <c r="K2" s="9">
        <v>20201231</v>
      </c>
      <c r="L2" s="7" t="s">
        <v>3</v>
      </c>
      <c r="P2" s="10" t="s">
        <v>4</v>
      </c>
      <c r="S2" s="3"/>
      <c r="T2" s="3"/>
      <c r="U2" s="3"/>
      <c r="V2" s="3"/>
      <c r="W2" s="3"/>
    </row>
    <row r="3" spans="2:40" x14ac:dyDescent="0.2">
      <c r="B3" s="11" t="s">
        <v>5</v>
      </c>
      <c r="C3" s="12"/>
      <c r="D3" s="12"/>
      <c r="E3" s="13" t="s">
        <v>6</v>
      </c>
      <c r="F3" s="7" t="s">
        <v>7</v>
      </c>
      <c r="J3" s="14" t="s">
        <v>8</v>
      </c>
      <c r="K3" s="15" t="s">
        <v>9</v>
      </c>
      <c r="L3" s="7" t="s">
        <v>10</v>
      </c>
      <c r="O3" s="10" t="s">
        <v>11</v>
      </c>
      <c r="P3" s="10" t="s">
        <v>12</v>
      </c>
      <c r="S3" s="3"/>
      <c r="T3" s="3"/>
      <c r="U3" s="3"/>
      <c r="V3" s="3"/>
      <c r="W3" s="3"/>
    </row>
    <row r="4" spans="2:40" x14ac:dyDescent="0.2">
      <c r="B4" s="11" t="s">
        <v>13</v>
      </c>
      <c r="C4" s="12"/>
      <c r="D4" s="12"/>
      <c r="E4" s="13" t="s">
        <v>14</v>
      </c>
      <c r="F4" s="7" t="s">
        <v>15</v>
      </c>
      <c r="J4" s="16" t="s">
        <v>16</v>
      </c>
      <c r="K4" s="17" t="s">
        <v>17</v>
      </c>
      <c r="L4" s="7" t="s">
        <v>18</v>
      </c>
      <c r="O4" s="10" t="s">
        <v>103</v>
      </c>
      <c r="P4" s="10" t="s">
        <v>19</v>
      </c>
      <c r="S4" s="3"/>
      <c r="T4" s="3"/>
      <c r="U4" s="3"/>
      <c r="V4" s="3"/>
      <c r="W4" s="3"/>
    </row>
    <row r="5" spans="2:40" x14ac:dyDescent="0.2">
      <c r="B5" s="11" t="s">
        <v>20</v>
      </c>
      <c r="C5" s="12"/>
      <c r="D5" s="12"/>
      <c r="E5" s="13" t="s">
        <v>21</v>
      </c>
      <c r="F5" s="7" t="s">
        <v>22</v>
      </c>
      <c r="I5" s="18"/>
      <c r="J5" s="19"/>
      <c r="K5" s="7"/>
      <c r="L5" s="20"/>
      <c r="O5" s="10"/>
      <c r="P5" s="10"/>
      <c r="S5" s="18"/>
      <c r="T5" s="18"/>
      <c r="U5" s="18"/>
      <c r="V5" s="18"/>
      <c r="W5" s="18"/>
    </row>
    <row r="6" spans="2:40" x14ac:dyDescent="0.2">
      <c r="B6" s="21" t="s">
        <v>23</v>
      </c>
      <c r="C6" s="22"/>
      <c r="D6" s="22"/>
      <c r="E6" s="23" t="s">
        <v>24</v>
      </c>
      <c r="F6" s="24"/>
      <c r="I6" s="18"/>
      <c r="J6" s="25"/>
      <c r="K6" s="24" t="s">
        <v>25</v>
      </c>
      <c r="L6" s="20"/>
      <c r="O6" s="10"/>
      <c r="P6" s="10"/>
      <c r="S6" s="18"/>
      <c r="T6" s="18"/>
      <c r="U6" s="18"/>
      <c r="V6" s="18"/>
      <c r="W6" s="18"/>
    </row>
    <row r="7" spans="2:40" x14ac:dyDescent="0.2">
      <c r="B7" s="1"/>
      <c r="C7" s="1"/>
      <c r="D7" s="1"/>
      <c r="E7" s="1"/>
      <c r="F7" s="3">
        <v>1</v>
      </c>
      <c r="G7" s="3">
        <v>2</v>
      </c>
      <c r="H7" s="3">
        <v>3</v>
      </c>
      <c r="I7" s="3">
        <v>4</v>
      </c>
      <c r="J7" s="3">
        <v>5</v>
      </c>
      <c r="K7" s="3">
        <v>6</v>
      </c>
      <c r="L7" s="3">
        <v>7</v>
      </c>
      <c r="M7" s="3">
        <v>8</v>
      </c>
      <c r="N7" s="3">
        <v>9</v>
      </c>
      <c r="O7" s="3">
        <v>10</v>
      </c>
      <c r="P7" s="3">
        <v>11</v>
      </c>
      <c r="S7" s="3"/>
      <c r="T7" s="3"/>
      <c r="U7" s="3"/>
      <c r="V7" s="3"/>
      <c r="W7" s="3"/>
    </row>
    <row r="8" spans="2:40" x14ac:dyDescent="0.2">
      <c r="B8" s="1" t="s">
        <v>26</v>
      </c>
      <c r="C8" s="1"/>
      <c r="D8" s="1"/>
      <c r="E8" s="1"/>
      <c r="F8" s="72" t="s">
        <v>104</v>
      </c>
      <c r="G8" s="72" t="s">
        <v>105</v>
      </c>
      <c r="H8" s="72" t="s">
        <v>106</v>
      </c>
      <c r="I8" s="72" t="s">
        <v>107</v>
      </c>
      <c r="J8" s="72" t="s">
        <v>108</v>
      </c>
      <c r="K8" s="72" t="s">
        <v>109</v>
      </c>
      <c r="L8" s="72" t="s">
        <v>110</v>
      </c>
      <c r="M8" s="72" t="s">
        <v>111</v>
      </c>
      <c r="N8" s="72" t="s">
        <v>112</v>
      </c>
      <c r="O8" s="72" t="s">
        <v>113</v>
      </c>
      <c r="P8" s="72" t="s">
        <v>114</v>
      </c>
      <c r="Q8" s="72"/>
      <c r="R8" s="72"/>
      <c r="S8" s="72"/>
      <c r="T8" s="72"/>
      <c r="U8" s="72"/>
      <c r="V8" s="72"/>
      <c r="W8" s="72"/>
      <c r="X8" s="72"/>
      <c r="Y8" s="72"/>
      <c r="Z8" s="72"/>
      <c r="AA8" s="72"/>
      <c r="AB8" s="72"/>
      <c r="AC8" s="72"/>
      <c r="AD8" s="72"/>
      <c r="AE8" s="72"/>
      <c r="AF8" s="72"/>
      <c r="AG8" s="72"/>
      <c r="AH8" s="72"/>
      <c r="AI8" s="72"/>
      <c r="AJ8" s="72"/>
      <c r="AK8" s="72"/>
      <c r="AL8" s="72"/>
      <c r="AM8" s="72"/>
      <c r="AN8" s="72"/>
    </row>
    <row r="9" spans="2:40" x14ac:dyDescent="0.2">
      <c r="B9" s="12" t="s">
        <v>27</v>
      </c>
      <c r="C9" s="12"/>
      <c r="D9" s="12"/>
      <c r="E9" s="12"/>
      <c r="F9" s="26"/>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row>
    <row r="10" spans="2:40" x14ac:dyDescent="0.2">
      <c r="B10" s="1" t="s">
        <v>28</v>
      </c>
      <c r="C10" s="1"/>
      <c r="D10" s="1"/>
      <c r="E10" s="10" t="s">
        <v>29</v>
      </c>
      <c r="F10" s="28" t="s">
        <v>115</v>
      </c>
      <c r="G10" s="29" t="s">
        <v>116</v>
      </c>
      <c r="H10" s="29" t="s">
        <v>117</v>
      </c>
      <c r="I10" s="29" t="s">
        <v>118</v>
      </c>
      <c r="J10" s="29" t="s">
        <v>119</v>
      </c>
      <c r="K10" s="29" t="s">
        <v>120</v>
      </c>
      <c r="L10" s="29" t="s">
        <v>121</v>
      </c>
      <c r="M10" s="29" t="s">
        <v>122</v>
      </c>
      <c r="N10" s="29" t="s">
        <v>123</v>
      </c>
      <c r="O10" s="29" t="s">
        <v>124</v>
      </c>
      <c r="P10" s="29" t="s">
        <v>125</v>
      </c>
      <c r="Q10" s="29" t="s">
        <v>126</v>
      </c>
      <c r="R10" s="29" t="s">
        <v>126</v>
      </c>
      <c r="S10" s="29"/>
      <c r="T10" s="29"/>
      <c r="U10" s="29"/>
      <c r="V10" s="29"/>
      <c r="W10" s="29"/>
      <c r="X10" s="29"/>
      <c r="Y10" s="29"/>
      <c r="Z10" s="29"/>
      <c r="AA10" s="29"/>
      <c r="AB10" s="29"/>
      <c r="AC10" s="29"/>
      <c r="AD10" s="29"/>
      <c r="AE10" s="29"/>
      <c r="AF10" s="29"/>
      <c r="AG10" s="29"/>
      <c r="AH10" s="29"/>
      <c r="AI10" s="29"/>
      <c r="AJ10" s="29"/>
      <c r="AK10" s="29"/>
      <c r="AL10" s="29"/>
      <c r="AM10" s="29"/>
      <c r="AN10" s="29"/>
    </row>
    <row r="11" spans="2:40" x14ac:dyDescent="0.2">
      <c r="B11" s="1" t="s">
        <v>30</v>
      </c>
      <c r="C11" s="1"/>
      <c r="D11" s="1"/>
      <c r="E11" s="10" t="s">
        <v>31</v>
      </c>
      <c r="F11" s="28" t="s">
        <v>127</v>
      </c>
      <c r="G11" s="29" t="s">
        <v>127</v>
      </c>
      <c r="H11" s="29" t="s">
        <v>128</v>
      </c>
      <c r="I11" s="29" t="s">
        <v>127</v>
      </c>
      <c r="J11" s="29" t="s">
        <v>129</v>
      </c>
      <c r="K11" s="29" t="s">
        <v>127</v>
      </c>
      <c r="L11" s="29" t="s">
        <v>130</v>
      </c>
      <c r="M11" s="29" t="s">
        <v>131</v>
      </c>
      <c r="N11" s="29" t="s">
        <v>132</v>
      </c>
      <c r="O11" s="29" t="s">
        <v>133</v>
      </c>
      <c r="P11" s="29" t="s">
        <v>133</v>
      </c>
      <c r="Q11" s="29" t="s">
        <v>126</v>
      </c>
      <c r="R11" s="29" t="s">
        <v>126</v>
      </c>
      <c r="S11" s="29"/>
      <c r="T11" s="29"/>
      <c r="U11" s="29"/>
      <c r="V11" s="29"/>
      <c r="W11" s="29"/>
      <c r="X11" s="29"/>
      <c r="Y11" s="29"/>
      <c r="Z11" s="29"/>
      <c r="AA11" s="29"/>
      <c r="AB11" s="29"/>
      <c r="AC11" s="29"/>
      <c r="AD11" s="29"/>
      <c r="AE11" s="29"/>
      <c r="AF11" s="29"/>
      <c r="AG11" s="29"/>
      <c r="AH11" s="29"/>
      <c r="AI11" s="29"/>
      <c r="AJ11" s="29"/>
      <c r="AK11" s="29"/>
      <c r="AL11" s="29"/>
      <c r="AM11" s="29"/>
      <c r="AN11" s="29"/>
    </row>
    <row r="12" spans="2:40" x14ac:dyDescent="0.2">
      <c r="B12" s="1" t="s">
        <v>32</v>
      </c>
      <c r="C12" s="1"/>
      <c r="D12" s="1"/>
      <c r="E12" s="10" t="s">
        <v>33</v>
      </c>
      <c r="F12" s="28" t="s">
        <v>134</v>
      </c>
      <c r="G12" s="29" t="s">
        <v>134</v>
      </c>
      <c r="H12" s="29" t="s">
        <v>134</v>
      </c>
      <c r="I12" s="29" t="s">
        <v>134</v>
      </c>
      <c r="J12" s="29" t="s">
        <v>134</v>
      </c>
      <c r="K12" s="29" t="s">
        <v>134</v>
      </c>
      <c r="L12" s="29" t="s">
        <v>134</v>
      </c>
      <c r="M12" s="29" t="s">
        <v>134</v>
      </c>
      <c r="N12" s="29" t="s">
        <v>134</v>
      </c>
      <c r="O12" s="29" t="s">
        <v>134</v>
      </c>
      <c r="P12" s="29" t="s">
        <v>134</v>
      </c>
      <c r="Q12" s="29" t="s">
        <v>126</v>
      </c>
      <c r="R12" s="29" t="s">
        <v>126</v>
      </c>
      <c r="S12" s="29"/>
      <c r="T12" s="29"/>
      <c r="U12" s="29"/>
      <c r="V12" s="29"/>
      <c r="W12" s="29"/>
      <c r="X12" s="29"/>
      <c r="Y12" s="29"/>
      <c r="Z12" s="29"/>
      <c r="AA12" s="29"/>
      <c r="AB12" s="29"/>
      <c r="AC12" s="29"/>
      <c r="AD12" s="29"/>
      <c r="AE12" s="29"/>
      <c r="AF12" s="29"/>
      <c r="AG12" s="29"/>
      <c r="AH12" s="29"/>
      <c r="AI12" s="29"/>
      <c r="AJ12" s="29"/>
      <c r="AK12" s="29"/>
      <c r="AL12" s="29"/>
      <c r="AM12" s="29"/>
      <c r="AN12" s="29"/>
    </row>
    <row r="13" spans="2:40" x14ac:dyDescent="0.2">
      <c r="B13" s="1" t="s">
        <v>34</v>
      </c>
      <c r="C13" s="1"/>
      <c r="D13" s="1"/>
      <c r="E13" s="10" t="s">
        <v>35</v>
      </c>
      <c r="F13" s="28" t="s">
        <v>135</v>
      </c>
      <c r="G13" s="29" t="s">
        <v>135</v>
      </c>
      <c r="H13" s="29" t="s">
        <v>136</v>
      </c>
      <c r="I13" s="29" t="s">
        <v>135</v>
      </c>
      <c r="J13" s="29" t="s">
        <v>135</v>
      </c>
      <c r="K13" s="29" t="s">
        <v>135</v>
      </c>
      <c r="L13" s="29" t="s">
        <v>135</v>
      </c>
      <c r="M13" s="29" t="s">
        <v>135</v>
      </c>
      <c r="N13" s="29" t="s">
        <v>137</v>
      </c>
      <c r="O13" s="29" t="s">
        <v>135</v>
      </c>
      <c r="P13" s="29" t="s">
        <v>135</v>
      </c>
      <c r="Q13" s="29" t="s">
        <v>126</v>
      </c>
      <c r="R13" s="29" t="s">
        <v>126</v>
      </c>
      <c r="S13" s="29"/>
      <c r="T13" s="29"/>
      <c r="U13" s="29"/>
      <c r="V13" s="29"/>
      <c r="W13" s="29"/>
      <c r="X13" s="29"/>
      <c r="Y13" s="29"/>
      <c r="Z13" s="29"/>
      <c r="AA13" s="29"/>
      <c r="AB13" s="29"/>
      <c r="AC13" s="29"/>
      <c r="AD13" s="29"/>
      <c r="AE13" s="29"/>
      <c r="AF13" s="29"/>
      <c r="AG13" s="29"/>
      <c r="AH13" s="29"/>
      <c r="AI13" s="29"/>
      <c r="AJ13" s="29"/>
      <c r="AK13" s="29"/>
      <c r="AL13" s="29"/>
      <c r="AM13" s="29"/>
      <c r="AN13" s="29"/>
    </row>
    <row r="14" spans="2:40" ht="11.25" x14ac:dyDescent="0.2">
      <c r="F14" s="28"/>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row>
    <row r="15" spans="2:40" ht="11.25" x14ac:dyDescent="0.2">
      <c r="F15" s="28"/>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row>
    <row r="16" spans="2:40" x14ac:dyDescent="0.2">
      <c r="B16" s="12" t="s">
        <v>36</v>
      </c>
      <c r="C16" s="12"/>
      <c r="D16" s="12"/>
      <c r="E16" s="12"/>
      <c r="F16" s="26"/>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row>
    <row r="17" spans="2:40" outlineLevel="1" x14ac:dyDescent="0.2">
      <c r="B17" s="1" t="s">
        <v>37</v>
      </c>
      <c r="C17" s="1"/>
      <c r="D17" s="1"/>
      <c r="F17" s="28"/>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row>
    <row r="18" spans="2:40" ht="12" outlineLevel="1" x14ac:dyDescent="0.2">
      <c r="B18" s="31" t="s">
        <v>5304</v>
      </c>
      <c r="C18" s="31" t="s">
        <v>38</v>
      </c>
      <c r="D18" s="31" t="s">
        <v>6</v>
      </c>
      <c r="E18" s="10" t="s">
        <v>39</v>
      </c>
      <c r="F18" s="32">
        <v>26710900</v>
      </c>
      <c r="G18" s="32">
        <v>4186800</v>
      </c>
      <c r="H18" s="32" t="s">
        <v>138</v>
      </c>
      <c r="I18" s="32">
        <v>21322600</v>
      </c>
      <c r="J18" s="32">
        <v>8281900</v>
      </c>
      <c r="K18" s="32">
        <v>23809100</v>
      </c>
      <c r="L18" s="32">
        <v>6622500.0000000009</v>
      </c>
      <c r="M18" s="32">
        <v>4159900.0000000005</v>
      </c>
      <c r="N18" s="32">
        <v>1452600</v>
      </c>
      <c r="O18" s="32">
        <v>3699411.1864999998</v>
      </c>
      <c r="P18" s="32">
        <v>53806.357300000003</v>
      </c>
      <c r="Q18" s="32" t="s">
        <v>126</v>
      </c>
      <c r="R18" s="32" t="s">
        <v>126</v>
      </c>
      <c r="S18" s="32"/>
      <c r="T18" s="32"/>
      <c r="U18" s="32"/>
      <c r="V18" s="32"/>
      <c r="W18" s="32"/>
      <c r="X18" s="32"/>
      <c r="Y18" s="32"/>
      <c r="Z18" s="32"/>
      <c r="AA18" s="32"/>
      <c r="AB18" s="32"/>
      <c r="AC18" s="32"/>
      <c r="AD18" s="32"/>
      <c r="AE18" s="32"/>
      <c r="AF18" s="32"/>
      <c r="AG18" s="32"/>
      <c r="AH18" s="32"/>
      <c r="AI18" s="32"/>
      <c r="AJ18" s="32"/>
      <c r="AK18" s="32"/>
      <c r="AL18" s="32"/>
      <c r="AM18" s="32"/>
      <c r="AN18" s="32"/>
    </row>
    <row r="19" spans="2:40" ht="12" outlineLevel="1" x14ac:dyDescent="0.2">
      <c r="B19" s="31" t="s">
        <v>5305</v>
      </c>
      <c r="C19" s="31" t="s">
        <v>38</v>
      </c>
      <c r="D19" s="31" t="s">
        <v>6</v>
      </c>
      <c r="E19" s="10" t="s">
        <v>39</v>
      </c>
      <c r="F19" s="32">
        <v>36683000</v>
      </c>
      <c r="G19" s="32">
        <v>6573400</v>
      </c>
      <c r="H19" s="32" t="s">
        <v>138</v>
      </c>
      <c r="I19" s="32">
        <v>26709800</v>
      </c>
      <c r="J19" s="32">
        <v>10743600</v>
      </c>
      <c r="K19" s="32">
        <v>28443400</v>
      </c>
      <c r="L19" s="32">
        <v>8105000</v>
      </c>
      <c r="M19" s="32">
        <v>5419600</v>
      </c>
      <c r="N19" s="32">
        <v>1516200</v>
      </c>
      <c r="O19" s="32">
        <v>3912362.1930999998</v>
      </c>
      <c r="P19" s="32">
        <v>33706.229200000002</v>
      </c>
      <c r="Q19" s="32" t="s">
        <v>126</v>
      </c>
      <c r="R19" s="32" t="s">
        <v>126</v>
      </c>
      <c r="S19" s="32"/>
      <c r="T19" s="32"/>
      <c r="U19" s="32"/>
      <c r="V19" s="32"/>
      <c r="W19" s="32"/>
      <c r="X19" s="32"/>
      <c r="Y19" s="32"/>
      <c r="Z19" s="32"/>
      <c r="AA19" s="32"/>
      <c r="AB19" s="32"/>
      <c r="AC19" s="32"/>
      <c r="AD19" s="32"/>
      <c r="AE19" s="32"/>
      <c r="AF19" s="32"/>
      <c r="AG19" s="32"/>
      <c r="AH19" s="32"/>
      <c r="AI19" s="32"/>
      <c r="AJ19" s="32"/>
      <c r="AK19" s="32"/>
      <c r="AL19" s="32"/>
      <c r="AM19" s="32"/>
      <c r="AN19" s="32"/>
    </row>
    <row r="20" spans="2:40" ht="12" outlineLevel="1" x14ac:dyDescent="0.2">
      <c r="B20" s="31" t="s">
        <v>5306</v>
      </c>
      <c r="C20" s="31" t="s">
        <v>38</v>
      </c>
      <c r="D20" s="31" t="s">
        <v>6</v>
      </c>
      <c r="E20" s="10" t="s">
        <v>39</v>
      </c>
      <c r="F20" s="32" t="s">
        <v>138</v>
      </c>
      <c r="G20" s="32" t="s">
        <v>138</v>
      </c>
      <c r="H20" s="32" t="s">
        <v>138</v>
      </c>
      <c r="I20" s="32" t="s">
        <v>138</v>
      </c>
      <c r="J20" s="32" t="s">
        <v>138</v>
      </c>
      <c r="K20" s="32" t="s">
        <v>138</v>
      </c>
      <c r="L20" s="32" t="s">
        <v>138</v>
      </c>
      <c r="M20" s="32" t="s">
        <v>138</v>
      </c>
      <c r="N20" s="32">
        <v>1743900</v>
      </c>
      <c r="O20" s="32" t="s">
        <v>138</v>
      </c>
      <c r="P20" s="32" t="s">
        <v>138</v>
      </c>
      <c r="Q20" s="32" t="s">
        <v>126</v>
      </c>
      <c r="R20" s="32" t="s">
        <v>126</v>
      </c>
      <c r="S20" s="32"/>
      <c r="T20" s="32"/>
      <c r="U20" s="32"/>
      <c r="V20" s="32"/>
      <c r="W20" s="32"/>
      <c r="X20" s="32"/>
      <c r="Y20" s="32"/>
      <c r="Z20" s="32"/>
      <c r="AA20" s="32"/>
      <c r="AB20" s="32"/>
      <c r="AC20" s="32"/>
      <c r="AD20" s="32"/>
      <c r="AE20" s="32"/>
      <c r="AF20" s="32"/>
      <c r="AG20" s="32"/>
      <c r="AH20" s="32"/>
      <c r="AI20" s="32"/>
      <c r="AJ20" s="32"/>
      <c r="AK20" s="32"/>
      <c r="AL20" s="32"/>
      <c r="AM20" s="32"/>
      <c r="AN20" s="32"/>
    </row>
    <row r="21" spans="2:40" ht="12" outlineLevel="1" x14ac:dyDescent="0.2">
      <c r="B21" s="31" t="s">
        <v>40</v>
      </c>
      <c r="C21" s="31" t="s">
        <v>41</v>
      </c>
      <c r="D21" s="31" t="s">
        <v>42</v>
      </c>
      <c r="E21" s="10" t="s">
        <v>39</v>
      </c>
      <c r="F21" s="32">
        <v>36659500</v>
      </c>
      <c r="G21" s="32">
        <v>6788200</v>
      </c>
      <c r="H21" s="32" t="s">
        <v>138</v>
      </c>
      <c r="I21" s="32">
        <v>28694100</v>
      </c>
      <c r="J21" s="32">
        <v>9928800</v>
      </c>
      <c r="K21" s="32">
        <v>31484100</v>
      </c>
      <c r="L21" s="32">
        <v>8983400</v>
      </c>
      <c r="M21" s="32">
        <v>6098700</v>
      </c>
      <c r="N21" s="32">
        <v>1563400.0000000002</v>
      </c>
      <c r="O21" s="32">
        <v>4032987.1560999998</v>
      </c>
      <c r="P21" s="32">
        <v>34771.138400000003</v>
      </c>
      <c r="Q21" s="32" t="s">
        <v>126</v>
      </c>
      <c r="R21" s="32" t="s">
        <v>126</v>
      </c>
      <c r="S21" s="32"/>
      <c r="T21" s="32"/>
      <c r="U21" s="32"/>
      <c r="V21" s="32"/>
      <c r="W21" s="32"/>
      <c r="X21" s="32"/>
      <c r="Y21" s="32"/>
      <c r="Z21" s="32"/>
      <c r="AA21" s="32"/>
      <c r="AB21" s="32"/>
      <c r="AC21" s="32"/>
      <c r="AD21" s="32"/>
      <c r="AE21" s="32"/>
      <c r="AF21" s="32"/>
      <c r="AG21" s="32"/>
      <c r="AH21" s="32"/>
      <c r="AI21" s="32"/>
      <c r="AJ21" s="32"/>
      <c r="AK21" s="32"/>
      <c r="AL21" s="32"/>
      <c r="AM21" s="32"/>
      <c r="AN21" s="32"/>
    </row>
    <row r="22" spans="2:40" ht="12" outlineLevel="1" x14ac:dyDescent="0.2">
      <c r="B22" s="31" t="s">
        <v>43</v>
      </c>
      <c r="C22" s="31" t="s">
        <v>41</v>
      </c>
      <c r="D22" s="31" t="s">
        <v>42</v>
      </c>
      <c r="E22" s="10" t="s">
        <v>39</v>
      </c>
      <c r="F22" s="32">
        <v>33914300</v>
      </c>
      <c r="G22" s="32">
        <v>6262200</v>
      </c>
      <c r="H22" s="32" t="s">
        <v>138</v>
      </c>
      <c r="I22" s="32">
        <v>26048200</v>
      </c>
      <c r="J22" s="32">
        <v>9486800</v>
      </c>
      <c r="K22" s="32">
        <v>27760700</v>
      </c>
      <c r="L22" s="32">
        <v>8613600</v>
      </c>
      <c r="M22" s="32">
        <v>7506500</v>
      </c>
      <c r="N22" s="32">
        <v>1641200</v>
      </c>
      <c r="O22" s="32">
        <v>3900323.9887999999</v>
      </c>
      <c r="P22" s="32">
        <v>37458.873299999999</v>
      </c>
      <c r="Q22" s="32" t="s">
        <v>126</v>
      </c>
      <c r="R22" s="32" t="s">
        <v>126</v>
      </c>
      <c r="S22" s="32"/>
      <c r="T22" s="32"/>
      <c r="U22" s="32"/>
      <c r="V22" s="32"/>
      <c r="W22" s="32"/>
      <c r="X22" s="32"/>
      <c r="Y22" s="32"/>
      <c r="Z22" s="32"/>
      <c r="AA22" s="32"/>
      <c r="AB22" s="32"/>
      <c r="AC22" s="32"/>
      <c r="AD22" s="32"/>
      <c r="AE22" s="32"/>
      <c r="AF22" s="32"/>
      <c r="AG22" s="32"/>
      <c r="AH22" s="32"/>
      <c r="AI22" s="32"/>
      <c r="AJ22" s="32"/>
      <c r="AK22" s="32"/>
      <c r="AL22" s="32"/>
      <c r="AM22" s="32"/>
      <c r="AN22" s="32"/>
    </row>
    <row r="23" spans="2:40" ht="12" outlineLevel="1" x14ac:dyDescent="0.2">
      <c r="B23" s="31" t="s">
        <v>44</v>
      </c>
      <c r="C23" s="31" t="s">
        <v>41</v>
      </c>
      <c r="D23" s="31" t="s">
        <v>42</v>
      </c>
      <c r="E23" s="10" t="s">
        <v>39</v>
      </c>
      <c r="F23" s="32">
        <v>33658000</v>
      </c>
      <c r="G23" s="32">
        <v>5787500</v>
      </c>
      <c r="H23" s="32" t="s">
        <v>138</v>
      </c>
      <c r="I23" s="32">
        <v>22827000</v>
      </c>
      <c r="J23" s="32">
        <v>9508800</v>
      </c>
      <c r="K23" s="32">
        <v>21849700</v>
      </c>
      <c r="L23" s="32">
        <v>6339100</v>
      </c>
      <c r="M23" s="32">
        <v>7758400</v>
      </c>
      <c r="N23" s="32">
        <v>1556300</v>
      </c>
      <c r="O23" s="32">
        <v>3722667.3509999998</v>
      </c>
      <c r="P23" s="32">
        <v>37988.599499999997</v>
      </c>
      <c r="Q23" s="32" t="s">
        <v>126</v>
      </c>
      <c r="R23" s="32" t="s">
        <v>126</v>
      </c>
      <c r="S23" s="32"/>
      <c r="T23" s="32"/>
      <c r="U23" s="32"/>
      <c r="V23" s="32"/>
      <c r="W23" s="32"/>
      <c r="X23" s="32"/>
      <c r="Y23" s="32"/>
      <c r="Z23" s="32"/>
      <c r="AA23" s="32"/>
      <c r="AB23" s="32"/>
      <c r="AC23" s="32"/>
      <c r="AD23" s="32"/>
      <c r="AE23" s="32"/>
      <c r="AF23" s="32"/>
      <c r="AG23" s="32"/>
      <c r="AH23" s="32"/>
      <c r="AI23" s="32"/>
      <c r="AJ23" s="32"/>
      <c r="AK23" s="32"/>
      <c r="AL23" s="32"/>
      <c r="AM23" s="32"/>
      <c r="AN23" s="32"/>
    </row>
    <row r="24" spans="2:40" outlineLevel="1" x14ac:dyDescent="0.2">
      <c r="B24" s="1" t="s">
        <v>45</v>
      </c>
      <c r="C24" s="1"/>
      <c r="D24" s="1"/>
      <c r="E24" s="10"/>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row>
    <row r="25" spans="2:40" ht="12" outlineLevel="1" x14ac:dyDescent="0.2">
      <c r="B25" s="31" t="s">
        <v>5304</v>
      </c>
      <c r="C25" s="31" t="s">
        <v>38</v>
      </c>
      <c r="D25" s="31" t="s">
        <v>6</v>
      </c>
      <c r="E25" s="10" t="s">
        <v>46</v>
      </c>
      <c r="F25" s="32">
        <v>7133100</v>
      </c>
      <c r="G25" s="32">
        <v>576452.99190000002</v>
      </c>
      <c r="H25" s="32" t="s">
        <v>138</v>
      </c>
      <c r="I25" s="32">
        <v>684808.65</v>
      </c>
      <c r="J25" s="32">
        <v>456694.58789999998</v>
      </c>
      <c r="K25" s="32">
        <v>1254900.0000000002</v>
      </c>
      <c r="L25" s="32">
        <v>186096.3689</v>
      </c>
      <c r="M25" s="32">
        <v>1104600</v>
      </c>
      <c r="N25" s="32">
        <v>444602.60700000002</v>
      </c>
      <c r="O25" s="32">
        <v>148174.1249</v>
      </c>
      <c r="P25" s="32">
        <v>5434.7560000000003</v>
      </c>
      <c r="Q25" s="32" t="s">
        <v>126</v>
      </c>
      <c r="R25" s="32" t="s">
        <v>126</v>
      </c>
      <c r="S25" s="32"/>
      <c r="T25" s="32"/>
      <c r="U25" s="32"/>
      <c r="V25" s="32"/>
      <c r="W25" s="32"/>
      <c r="X25" s="32"/>
      <c r="Y25" s="32"/>
      <c r="Z25" s="32"/>
      <c r="AA25" s="32"/>
      <c r="AB25" s="32"/>
      <c r="AC25" s="32"/>
      <c r="AD25" s="32"/>
      <c r="AE25" s="32"/>
      <c r="AF25" s="32"/>
      <c r="AG25" s="32"/>
      <c r="AH25" s="32"/>
      <c r="AI25" s="32"/>
      <c r="AJ25" s="32"/>
      <c r="AK25" s="32"/>
      <c r="AL25" s="32"/>
      <c r="AM25" s="32"/>
      <c r="AN25" s="32"/>
    </row>
    <row r="26" spans="2:40" ht="12" outlineLevel="1" x14ac:dyDescent="0.2">
      <c r="B26" s="31" t="s">
        <v>5305</v>
      </c>
      <c r="C26" s="31" t="s">
        <v>38</v>
      </c>
      <c r="D26" s="31" t="s">
        <v>6</v>
      </c>
      <c r="E26" s="10" t="s">
        <v>46</v>
      </c>
      <c r="F26" s="32">
        <v>12558000</v>
      </c>
      <c r="G26" s="32">
        <v>413847.69540000003</v>
      </c>
      <c r="H26" s="32" t="s">
        <v>138</v>
      </c>
      <c r="I26" s="32">
        <v>792309.42</v>
      </c>
      <c r="J26" s="32">
        <v>683499.27489999996</v>
      </c>
      <c r="K26" s="32">
        <v>999049.05</v>
      </c>
      <c r="L26" s="32">
        <v>221148.78750000001</v>
      </c>
      <c r="M26" s="32">
        <v>1050200</v>
      </c>
      <c r="N26" s="32">
        <v>467881.60600000003</v>
      </c>
      <c r="O26" s="32">
        <v>315699.47129999998</v>
      </c>
      <c r="P26" s="32">
        <v>9429.9259999999995</v>
      </c>
      <c r="Q26" s="32" t="s">
        <v>126</v>
      </c>
      <c r="R26" s="32" t="s">
        <v>126</v>
      </c>
      <c r="S26" s="32"/>
      <c r="T26" s="32"/>
      <c r="U26" s="32"/>
      <c r="V26" s="32"/>
      <c r="W26" s="32"/>
      <c r="X26" s="32"/>
      <c r="Y26" s="32"/>
      <c r="Z26" s="32"/>
      <c r="AA26" s="32"/>
      <c r="AB26" s="32"/>
      <c r="AC26" s="32"/>
      <c r="AD26" s="32"/>
      <c r="AE26" s="32"/>
      <c r="AF26" s="32"/>
      <c r="AG26" s="32"/>
      <c r="AH26" s="32"/>
      <c r="AI26" s="32"/>
      <c r="AJ26" s="32"/>
      <c r="AK26" s="32"/>
      <c r="AL26" s="32"/>
      <c r="AM26" s="32"/>
      <c r="AN26" s="32"/>
    </row>
    <row r="27" spans="2:40" ht="12" outlineLevel="1" x14ac:dyDescent="0.2">
      <c r="B27" s="31" t="s">
        <v>5306</v>
      </c>
      <c r="C27" s="31" t="s">
        <v>38</v>
      </c>
      <c r="D27" s="31" t="s">
        <v>6</v>
      </c>
      <c r="E27" s="10" t="s">
        <v>46</v>
      </c>
      <c r="F27" s="32" t="s">
        <v>138</v>
      </c>
      <c r="G27" s="32" t="s">
        <v>138</v>
      </c>
      <c r="H27" s="32" t="s">
        <v>138</v>
      </c>
      <c r="I27" s="32" t="s">
        <v>138</v>
      </c>
      <c r="J27" s="32" t="s">
        <v>138</v>
      </c>
      <c r="K27" s="32" t="s">
        <v>138</v>
      </c>
      <c r="L27" s="32" t="s">
        <v>138</v>
      </c>
      <c r="M27" s="32" t="s">
        <v>138</v>
      </c>
      <c r="N27" s="32">
        <v>621316.64919999999</v>
      </c>
      <c r="O27" s="32" t="s">
        <v>138</v>
      </c>
      <c r="P27" s="32" t="s">
        <v>138</v>
      </c>
      <c r="Q27" s="32" t="s">
        <v>126</v>
      </c>
      <c r="R27" s="32" t="s">
        <v>126</v>
      </c>
      <c r="S27" s="32"/>
      <c r="T27" s="32"/>
      <c r="U27" s="32"/>
      <c r="V27" s="32"/>
      <c r="W27" s="32"/>
      <c r="X27" s="32"/>
      <c r="Y27" s="32"/>
      <c r="Z27" s="32"/>
      <c r="AA27" s="32"/>
      <c r="AB27" s="32"/>
      <c r="AC27" s="32"/>
      <c r="AD27" s="32"/>
      <c r="AE27" s="32"/>
      <c r="AF27" s="32"/>
      <c r="AG27" s="32"/>
      <c r="AH27" s="32"/>
      <c r="AI27" s="32"/>
      <c r="AJ27" s="32"/>
      <c r="AK27" s="32"/>
      <c r="AL27" s="32"/>
      <c r="AM27" s="32"/>
      <c r="AN27" s="32"/>
    </row>
    <row r="28" spans="2:40" ht="12" outlineLevel="1" x14ac:dyDescent="0.2">
      <c r="B28" s="31" t="s">
        <v>40</v>
      </c>
      <c r="C28" s="31" t="s">
        <v>41</v>
      </c>
      <c r="D28" s="31" t="s">
        <v>42</v>
      </c>
      <c r="E28" s="10" t="s">
        <v>46</v>
      </c>
      <c r="F28" s="32">
        <v>9947700</v>
      </c>
      <c r="G28" s="32">
        <v>728426.1054</v>
      </c>
      <c r="H28" s="32" t="s">
        <v>138</v>
      </c>
      <c r="I28" s="32">
        <v>827246.07</v>
      </c>
      <c r="J28" s="32">
        <v>336697.0575</v>
      </c>
      <c r="K28" s="32">
        <v>1238999.9999999998</v>
      </c>
      <c r="L28" s="32">
        <v>512397.0503</v>
      </c>
      <c r="M28" s="32">
        <v>1952200</v>
      </c>
      <c r="N28" s="32">
        <v>483642.60749999998</v>
      </c>
      <c r="O28" s="32">
        <v>299845.59850000002</v>
      </c>
      <c r="P28" s="32">
        <v>9985.5630000000001</v>
      </c>
      <c r="Q28" s="32" t="s">
        <v>126</v>
      </c>
      <c r="R28" s="32" t="s">
        <v>126</v>
      </c>
      <c r="S28" s="32"/>
      <c r="T28" s="32"/>
      <c r="U28" s="32"/>
      <c r="V28" s="32"/>
      <c r="W28" s="32"/>
      <c r="X28" s="32"/>
      <c r="Y28" s="32"/>
      <c r="Z28" s="32"/>
      <c r="AA28" s="32"/>
      <c r="AB28" s="32"/>
      <c r="AC28" s="32"/>
      <c r="AD28" s="32"/>
      <c r="AE28" s="32"/>
      <c r="AF28" s="32"/>
      <c r="AG28" s="32"/>
      <c r="AH28" s="32"/>
      <c r="AI28" s="32"/>
      <c r="AJ28" s="32"/>
      <c r="AK28" s="32"/>
      <c r="AL28" s="32"/>
      <c r="AM28" s="32"/>
      <c r="AN28" s="32"/>
    </row>
    <row r="29" spans="2:40" ht="12" outlineLevel="1" x14ac:dyDescent="0.2">
      <c r="B29" s="31" t="s">
        <v>43</v>
      </c>
      <c r="C29" s="31" t="s">
        <v>41</v>
      </c>
      <c r="D29" s="31" t="s">
        <v>42</v>
      </c>
      <c r="E29" s="10" t="s">
        <v>46</v>
      </c>
      <c r="F29" s="32">
        <v>8111100</v>
      </c>
      <c r="G29" s="32">
        <v>1010100</v>
      </c>
      <c r="H29" s="32" t="s">
        <v>138</v>
      </c>
      <c r="I29" s="32">
        <v>1510800.0000000002</v>
      </c>
      <c r="J29" s="32">
        <v>546487.61499999999</v>
      </c>
      <c r="K29" s="32">
        <v>1640499.9999999998</v>
      </c>
      <c r="L29" s="32">
        <v>1099700</v>
      </c>
      <c r="M29" s="32">
        <v>3109700</v>
      </c>
      <c r="N29" s="32">
        <v>531132.0148</v>
      </c>
      <c r="O29" s="32">
        <v>423539.10110000003</v>
      </c>
      <c r="P29" s="32">
        <v>13313.147000000001</v>
      </c>
      <c r="Q29" s="32" t="s">
        <v>126</v>
      </c>
      <c r="R29" s="32" t="s">
        <v>126</v>
      </c>
      <c r="S29" s="32"/>
      <c r="T29" s="32"/>
      <c r="U29" s="32"/>
      <c r="V29" s="32"/>
      <c r="W29" s="32"/>
      <c r="X29" s="32"/>
      <c r="Y29" s="32"/>
      <c r="Z29" s="32"/>
      <c r="AA29" s="32"/>
      <c r="AB29" s="32"/>
      <c r="AC29" s="32"/>
      <c r="AD29" s="32"/>
      <c r="AE29" s="32"/>
      <c r="AF29" s="32"/>
      <c r="AG29" s="32"/>
      <c r="AH29" s="32"/>
      <c r="AI29" s="32"/>
      <c r="AJ29" s="32"/>
      <c r="AK29" s="32"/>
      <c r="AL29" s="32"/>
      <c r="AM29" s="32"/>
      <c r="AN29" s="32"/>
    </row>
    <row r="30" spans="2:40" ht="12" outlineLevel="1" x14ac:dyDescent="0.2">
      <c r="B30" s="31" t="s">
        <v>44</v>
      </c>
      <c r="C30" s="31" t="s">
        <v>41</v>
      </c>
      <c r="D30" s="31" t="s">
        <v>42</v>
      </c>
      <c r="E30" s="10" t="s">
        <v>46</v>
      </c>
      <c r="F30" s="32">
        <v>7168700</v>
      </c>
      <c r="G30" s="32">
        <v>494848.01329999999</v>
      </c>
      <c r="H30" s="32" t="s">
        <v>138</v>
      </c>
      <c r="I30" s="32">
        <v>1821899.9999999998</v>
      </c>
      <c r="J30" s="32">
        <v>551556.60620000004</v>
      </c>
      <c r="K30" s="32">
        <v>1324500</v>
      </c>
      <c r="L30" s="32">
        <v>692286.28150000004</v>
      </c>
      <c r="M30" s="32">
        <v>1402500</v>
      </c>
      <c r="N30" s="32">
        <v>513215.99339999998</v>
      </c>
      <c r="O30" s="32">
        <v>533076.74080000003</v>
      </c>
      <c r="P30" s="32">
        <v>14875.866</v>
      </c>
      <c r="Q30" s="32" t="s">
        <v>126</v>
      </c>
      <c r="R30" s="32" t="s">
        <v>126</v>
      </c>
      <c r="S30" s="32"/>
      <c r="T30" s="32"/>
      <c r="U30" s="32"/>
      <c r="V30" s="32"/>
      <c r="W30" s="32"/>
      <c r="X30" s="32"/>
      <c r="Y30" s="32"/>
      <c r="Z30" s="32"/>
      <c r="AA30" s="32"/>
      <c r="AB30" s="32"/>
      <c r="AC30" s="32"/>
      <c r="AD30" s="32"/>
      <c r="AE30" s="32"/>
      <c r="AF30" s="32"/>
      <c r="AG30" s="32"/>
      <c r="AH30" s="32"/>
      <c r="AI30" s="32"/>
      <c r="AJ30" s="32"/>
      <c r="AK30" s="32"/>
      <c r="AL30" s="32"/>
      <c r="AM30" s="32"/>
      <c r="AN30" s="32"/>
    </row>
    <row r="31" spans="2:40" outlineLevel="1" x14ac:dyDescent="0.2">
      <c r="B31" s="1" t="s">
        <v>47</v>
      </c>
      <c r="C31" s="1"/>
      <c r="D31" s="1"/>
      <c r="E31" s="10"/>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row>
    <row r="32" spans="2:40" ht="12" outlineLevel="1" x14ac:dyDescent="0.2">
      <c r="B32" s="31" t="s">
        <v>5304</v>
      </c>
      <c r="C32" s="31" t="s">
        <v>38</v>
      </c>
      <c r="D32" s="31" t="s">
        <v>6</v>
      </c>
      <c r="E32" s="10" t="s">
        <v>48</v>
      </c>
      <c r="F32" s="32">
        <v>0</v>
      </c>
      <c r="G32" s="32">
        <v>1692699.9999999998</v>
      </c>
      <c r="H32" s="32" t="s">
        <v>138</v>
      </c>
      <c r="I32" s="32">
        <v>0</v>
      </c>
      <c r="J32" s="32">
        <v>15264.044099999999</v>
      </c>
      <c r="K32" s="32">
        <v>0</v>
      </c>
      <c r="L32" s="32">
        <v>0</v>
      </c>
      <c r="M32" s="32">
        <v>0</v>
      </c>
      <c r="N32" s="32">
        <v>13752.7583</v>
      </c>
      <c r="O32" s="32">
        <v>405770.18400000001</v>
      </c>
      <c r="P32" s="32">
        <v>1766.598</v>
      </c>
      <c r="Q32" s="32" t="s">
        <v>126</v>
      </c>
      <c r="R32" s="32" t="s">
        <v>126</v>
      </c>
      <c r="S32" s="32"/>
      <c r="T32" s="32"/>
      <c r="U32" s="32"/>
      <c r="V32" s="32"/>
      <c r="W32" s="32"/>
      <c r="X32" s="32"/>
      <c r="Y32" s="32"/>
      <c r="Z32" s="32"/>
      <c r="AA32" s="32"/>
      <c r="AB32" s="32"/>
      <c r="AC32" s="32"/>
      <c r="AD32" s="32"/>
      <c r="AE32" s="32"/>
      <c r="AF32" s="32"/>
      <c r="AG32" s="32"/>
      <c r="AH32" s="32"/>
      <c r="AI32" s="32"/>
      <c r="AJ32" s="32"/>
      <c r="AK32" s="32"/>
      <c r="AL32" s="32"/>
      <c r="AM32" s="32"/>
      <c r="AN32" s="32"/>
    </row>
    <row r="33" spans="2:40" ht="12" outlineLevel="1" x14ac:dyDescent="0.2">
      <c r="B33" s="31" t="s">
        <v>5305</v>
      </c>
      <c r="C33" s="31" t="s">
        <v>38</v>
      </c>
      <c r="D33" s="31" t="s">
        <v>6</v>
      </c>
      <c r="E33" s="10" t="s">
        <v>48</v>
      </c>
      <c r="F33" s="32">
        <v>508186.8</v>
      </c>
      <c r="G33" s="32">
        <v>2878000</v>
      </c>
      <c r="H33" s="32" t="s">
        <v>138</v>
      </c>
      <c r="I33" s="32">
        <v>0</v>
      </c>
      <c r="J33" s="32">
        <v>19251.418300000001</v>
      </c>
      <c r="K33" s="32">
        <v>0</v>
      </c>
      <c r="L33" s="32">
        <v>0</v>
      </c>
      <c r="M33" s="32">
        <v>0</v>
      </c>
      <c r="N33" s="32">
        <v>12161.840200000001</v>
      </c>
      <c r="O33" s="32">
        <v>395606.07699999999</v>
      </c>
      <c r="P33" s="32">
        <v>1783.3152</v>
      </c>
      <c r="Q33" s="32" t="s">
        <v>126</v>
      </c>
      <c r="R33" s="32" t="s">
        <v>126</v>
      </c>
      <c r="S33" s="32"/>
      <c r="T33" s="32"/>
      <c r="U33" s="32"/>
      <c r="V33" s="32"/>
      <c r="W33" s="32"/>
      <c r="X33" s="32"/>
      <c r="Y33" s="32"/>
      <c r="Z33" s="32"/>
      <c r="AA33" s="32"/>
      <c r="AB33" s="32"/>
      <c r="AC33" s="32"/>
      <c r="AD33" s="32"/>
      <c r="AE33" s="32"/>
      <c r="AF33" s="32"/>
      <c r="AG33" s="32"/>
      <c r="AH33" s="32"/>
      <c r="AI33" s="32"/>
      <c r="AJ33" s="32"/>
      <c r="AK33" s="32"/>
      <c r="AL33" s="32"/>
      <c r="AM33" s="32"/>
      <c r="AN33" s="32"/>
    </row>
    <row r="34" spans="2:40" ht="12" outlineLevel="1" x14ac:dyDescent="0.2">
      <c r="B34" s="31" t="s">
        <v>5306</v>
      </c>
      <c r="C34" s="31" t="s">
        <v>38</v>
      </c>
      <c r="D34" s="31" t="s">
        <v>6</v>
      </c>
      <c r="E34" s="10" t="s">
        <v>48</v>
      </c>
      <c r="F34" s="32" t="s">
        <v>138</v>
      </c>
      <c r="G34" s="32" t="s">
        <v>138</v>
      </c>
      <c r="H34" s="32" t="s">
        <v>138</v>
      </c>
      <c r="I34" s="32" t="s">
        <v>138</v>
      </c>
      <c r="J34" s="32" t="s">
        <v>138</v>
      </c>
      <c r="K34" s="32" t="s">
        <v>138</v>
      </c>
      <c r="L34" s="32" t="s">
        <v>138</v>
      </c>
      <c r="M34" s="32" t="s">
        <v>138</v>
      </c>
      <c r="N34" s="32">
        <v>19702.627499999999</v>
      </c>
      <c r="O34" s="32" t="s">
        <v>138</v>
      </c>
      <c r="P34" s="32" t="s">
        <v>138</v>
      </c>
      <c r="Q34" s="32" t="s">
        <v>126</v>
      </c>
      <c r="R34" s="32" t="s">
        <v>126</v>
      </c>
      <c r="S34" s="32"/>
      <c r="T34" s="32"/>
      <c r="U34" s="32"/>
      <c r="V34" s="32"/>
      <c r="W34" s="32"/>
      <c r="X34" s="32"/>
      <c r="Y34" s="32"/>
      <c r="Z34" s="32"/>
      <c r="AA34" s="32"/>
      <c r="AB34" s="32"/>
      <c r="AC34" s="32"/>
      <c r="AD34" s="32"/>
      <c r="AE34" s="32"/>
      <c r="AF34" s="32"/>
      <c r="AG34" s="32"/>
      <c r="AH34" s="32"/>
      <c r="AI34" s="32"/>
      <c r="AJ34" s="32"/>
      <c r="AK34" s="32"/>
      <c r="AL34" s="32"/>
      <c r="AM34" s="32"/>
      <c r="AN34" s="32"/>
    </row>
    <row r="35" spans="2:40" ht="12" outlineLevel="1" x14ac:dyDescent="0.2">
      <c r="B35" s="31" t="s">
        <v>40</v>
      </c>
      <c r="C35" s="31" t="s">
        <v>41</v>
      </c>
      <c r="D35" s="31" t="s">
        <v>42</v>
      </c>
      <c r="E35" s="10" t="s">
        <v>48</v>
      </c>
      <c r="F35" s="32">
        <v>1012400</v>
      </c>
      <c r="G35" s="32">
        <v>2524400</v>
      </c>
      <c r="H35" s="32" t="s">
        <v>138</v>
      </c>
      <c r="I35" s="32">
        <v>0</v>
      </c>
      <c r="J35" s="32">
        <v>20155.041399999998</v>
      </c>
      <c r="K35" s="32">
        <v>0</v>
      </c>
      <c r="L35" s="32">
        <v>0</v>
      </c>
      <c r="M35" s="32">
        <v>0</v>
      </c>
      <c r="N35" s="32">
        <v>12757.6752</v>
      </c>
      <c r="O35" s="32">
        <v>608599.66599999997</v>
      </c>
      <c r="P35" s="32">
        <v>318.11439999999999</v>
      </c>
      <c r="Q35" s="32" t="s">
        <v>126</v>
      </c>
      <c r="R35" s="32" t="s">
        <v>126</v>
      </c>
      <c r="S35" s="32"/>
      <c r="T35" s="32"/>
      <c r="U35" s="32"/>
      <c r="V35" s="32"/>
      <c r="W35" s="32"/>
      <c r="X35" s="32"/>
      <c r="Y35" s="32"/>
      <c r="Z35" s="32"/>
      <c r="AA35" s="32"/>
      <c r="AB35" s="32"/>
      <c r="AC35" s="32"/>
      <c r="AD35" s="32"/>
      <c r="AE35" s="32"/>
      <c r="AF35" s="32"/>
      <c r="AG35" s="32"/>
      <c r="AH35" s="32"/>
      <c r="AI35" s="32"/>
      <c r="AJ35" s="32"/>
      <c r="AK35" s="32"/>
      <c r="AL35" s="32"/>
      <c r="AM35" s="32"/>
      <c r="AN35" s="32"/>
    </row>
    <row r="36" spans="2:40" ht="12" outlineLevel="1" x14ac:dyDescent="0.2">
      <c r="B36" s="31" t="s">
        <v>43</v>
      </c>
      <c r="C36" s="31" t="s">
        <v>41</v>
      </c>
      <c r="D36" s="31" t="s">
        <v>42</v>
      </c>
      <c r="E36" s="10" t="s">
        <v>48</v>
      </c>
      <c r="F36" s="32">
        <v>1240600</v>
      </c>
      <c r="G36" s="32">
        <v>2323700</v>
      </c>
      <c r="H36" s="32" t="s">
        <v>138</v>
      </c>
      <c r="I36" s="32">
        <v>0</v>
      </c>
      <c r="J36" s="32">
        <v>42276.287499999999</v>
      </c>
      <c r="K36" s="32">
        <v>0</v>
      </c>
      <c r="L36" s="32">
        <v>0</v>
      </c>
      <c r="M36" s="32">
        <v>0</v>
      </c>
      <c r="N36" s="32">
        <v>13193.7605</v>
      </c>
      <c r="O36" s="32">
        <v>548145.98100000003</v>
      </c>
      <c r="P36" s="32">
        <v>266.66559999999998</v>
      </c>
      <c r="Q36" s="32" t="s">
        <v>126</v>
      </c>
      <c r="R36" s="32" t="s">
        <v>126</v>
      </c>
      <c r="S36" s="32"/>
      <c r="T36" s="32"/>
      <c r="U36" s="32"/>
      <c r="V36" s="32"/>
      <c r="W36" s="32"/>
      <c r="X36" s="32"/>
      <c r="Y36" s="32"/>
      <c r="Z36" s="32"/>
      <c r="AA36" s="32"/>
      <c r="AB36" s="32"/>
      <c r="AC36" s="32"/>
      <c r="AD36" s="32"/>
      <c r="AE36" s="32"/>
      <c r="AF36" s="32"/>
      <c r="AG36" s="32"/>
      <c r="AH36" s="32"/>
      <c r="AI36" s="32"/>
      <c r="AJ36" s="32"/>
      <c r="AK36" s="32"/>
      <c r="AL36" s="32"/>
      <c r="AM36" s="32"/>
      <c r="AN36" s="32"/>
    </row>
    <row r="37" spans="2:40" ht="12" outlineLevel="1" x14ac:dyDescent="0.2">
      <c r="B37" s="31" t="s">
        <v>44</v>
      </c>
      <c r="C37" s="31" t="s">
        <v>41</v>
      </c>
      <c r="D37" s="31" t="s">
        <v>42</v>
      </c>
      <c r="E37" s="10" t="s">
        <v>48</v>
      </c>
      <c r="F37" s="32">
        <v>1318600</v>
      </c>
      <c r="G37" s="32">
        <v>2363100</v>
      </c>
      <c r="H37" s="32" t="s">
        <v>138</v>
      </c>
      <c r="I37" s="32">
        <v>0</v>
      </c>
      <c r="J37" s="32">
        <v>39187.690600000002</v>
      </c>
      <c r="K37" s="32">
        <v>0</v>
      </c>
      <c r="L37" s="32">
        <v>0</v>
      </c>
      <c r="M37" s="32">
        <v>0</v>
      </c>
      <c r="N37" s="32">
        <v>18306.348999999998</v>
      </c>
      <c r="O37" s="32">
        <v>278896.76899999997</v>
      </c>
      <c r="P37" s="32">
        <v>228.99690000000001</v>
      </c>
      <c r="Q37" s="32" t="s">
        <v>126</v>
      </c>
      <c r="R37" s="32" t="s">
        <v>126</v>
      </c>
      <c r="S37" s="32"/>
      <c r="T37" s="32"/>
      <c r="U37" s="32"/>
      <c r="V37" s="32"/>
      <c r="W37" s="32"/>
      <c r="X37" s="32"/>
      <c r="Y37" s="32"/>
      <c r="Z37" s="32"/>
      <c r="AA37" s="32"/>
      <c r="AB37" s="32"/>
      <c r="AC37" s="32"/>
      <c r="AD37" s="32"/>
      <c r="AE37" s="32"/>
      <c r="AF37" s="32"/>
      <c r="AG37" s="32"/>
      <c r="AH37" s="32"/>
      <c r="AI37" s="32"/>
      <c r="AJ37" s="32"/>
      <c r="AK37" s="32"/>
      <c r="AL37" s="32"/>
      <c r="AM37" s="32"/>
      <c r="AN37" s="32"/>
    </row>
    <row r="38" spans="2:40" outlineLevel="1" x14ac:dyDescent="0.2">
      <c r="B38" s="1" t="s">
        <v>49</v>
      </c>
      <c r="C38" s="1"/>
      <c r="D38" s="1"/>
      <c r="E38" s="10"/>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row>
    <row r="39" spans="2:40" ht="12" outlineLevel="1" x14ac:dyDescent="0.2">
      <c r="B39" s="31" t="s">
        <v>5304</v>
      </c>
      <c r="C39" s="31" t="s">
        <v>38</v>
      </c>
      <c r="D39" s="31" t="s">
        <v>6</v>
      </c>
      <c r="E39" s="10" t="s">
        <v>50</v>
      </c>
      <c r="F39" s="32">
        <v>0</v>
      </c>
      <c r="G39" s="32">
        <v>0</v>
      </c>
      <c r="H39" s="32" t="s">
        <v>138</v>
      </c>
      <c r="I39" s="32">
        <v>25610.73</v>
      </c>
      <c r="J39" s="32">
        <v>2549600</v>
      </c>
      <c r="K39" s="32">
        <v>0</v>
      </c>
      <c r="L39" s="32">
        <v>572339.16839999997</v>
      </c>
      <c r="M39" s="32">
        <v>105195.79369999999</v>
      </c>
      <c r="N39" s="32">
        <v>14631.656499999999</v>
      </c>
      <c r="O39" s="32">
        <v>45011.978000000003</v>
      </c>
      <c r="P39" s="32">
        <v>20281.6073</v>
      </c>
      <c r="Q39" s="32" t="s">
        <v>126</v>
      </c>
      <c r="R39" s="32" t="s">
        <v>126</v>
      </c>
      <c r="S39" s="32"/>
      <c r="T39" s="32"/>
      <c r="U39" s="32"/>
      <c r="V39" s="32"/>
      <c r="W39" s="32"/>
      <c r="X39" s="32"/>
      <c r="Y39" s="32"/>
      <c r="Z39" s="32"/>
      <c r="AA39" s="32"/>
      <c r="AB39" s="32"/>
      <c r="AC39" s="32"/>
      <c r="AD39" s="32"/>
      <c r="AE39" s="32"/>
      <c r="AF39" s="32"/>
      <c r="AG39" s="32"/>
      <c r="AH39" s="32"/>
      <c r="AI39" s="32"/>
      <c r="AJ39" s="32"/>
      <c r="AK39" s="32"/>
      <c r="AL39" s="32"/>
      <c r="AM39" s="32"/>
      <c r="AN39" s="32"/>
    </row>
    <row r="40" spans="2:40" ht="12" outlineLevel="1" x14ac:dyDescent="0.2">
      <c r="B40" s="31" t="s">
        <v>5305</v>
      </c>
      <c r="C40" s="31" t="s">
        <v>38</v>
      </c>
      <c r="D40" s="31" t="s">
        <v>6</v>
      </c>
      <c r="E40" s="10" t="s">
        <v>50</v>
      </c>
      <c r="F40" s="32">
        <v>226374.12</v>
      </c>
      <c r="G40" s="32">
        <v>108797.019</v>
      </c>
      <c r="H40" s="32" t="s">
        <v>138</v>
      </c>
      <c r="I40" s="32">
        <v>575175.06000000006</v>
      </c>
      <c r="J40" s="32">
        <v>4119399.9999999995</v>
      </c>
      <c r="K40" s="32">
        <v>570555.18000000005</v>
      </c>
      <c r="L40" s="32">
        <v>1017500.0000000001</v>
      </c>
      <c r="M40" s="32">
        <v>205985.68150000001</v>
      </c>
      <c r="N40" s="32">
        <v>16106.220799999999</v>
      </c>
      <c r="O40" s="32">
        <v>191018.48</v>
      </c>
      <c r="P40" s="32">
        <v>9175.1962000000003</v>
      </c>
      <c r="Q40" s="32" t="s">
        <v>126</v>
      </c>
      <c r="R40" s="32" t="s">
        <v>126</v>
      </c>
      <c r="S40" s="32"/>
      <c r="T40" s="32"/>
      <c r="U40" s="32"/>
      <c r="V40" s="32"/>
      <c r="W40" s="32"/>
      <c r="X40" s="32"/>
      <c r="Y40" s="32"/>
      <c r="Z40" s="32"/>
      <c r="AA40" s="32"/>
      <c r="AB40" s="32"/>
      <c r="AC40" s="32"/>
      <c r="AD40" s="32"/>
      <c r="AE40" s="32"/>
      <c r="AF40" s="32"/>
      <c r="AG40" s="32"/>
      <c r="AH40" s="32"/>
      <c r="AI40" s="32"/>
      <c r="AJ40" s="32"/>
      <c r="AK40" s="32"/>
      <c r="AL40" s="32"/>
      <c r="AM40" s="32"/>
      <c r="AN40" s="32"/>
    </row>
    <row r="41" spans="2:40" ht="12" outlineLevel="1" x14ac:dyDescent="0.2">
      <c r="B41" s="31" t="s">
        <v>5306</v>
      </c>
      <c r="C41" s="31" t="s">
        <v>38</v>
      </c>
      <c r="D41" s="31" t="s">
        <v>6</v>
      </c>
      <c r="E41" s="10" t="s">
        <v>50</v>
      </c>
      <c r="F41" s="32" t="s">
        <v>138</v>
      </c>
      <c r="G41" s="32" t="s">
        <v>138</v>
      </c>
      <c r="H41" s="32" t="s">
        <v>138</v>
      </c>
      <c r="I41" s="32" t="s">
        <v>138</v>
      </c>
      <c r="J41" s="32" t="s">
        <v>138</v>
      </c>
      <c r="K41" s="32" t="s">
        <v>138</v>
      </c>
      <c r="L41" s="32" t="s">
        <v>138</v>
      </c>
      <c r="M41" s="32" t="s">
        <v>138</v>
      </c>
      <c r="N41" s="32">
        <v>37517.510399999999</v>
      </c>
      <c r="O41" s="32" t="s">
        <v>138</v>
      </c>
      <c r="P41" s="32" t="s">
        <v>138</v>
      </c>
      <c r="Q41" s="32" t="s">
        <v>126</v>
      </c>
      <c r="R41" s="32" t="s">
        <v>126</v>
      </c>
      <c r="S41" s="32"/>
      <c r="T41" s="32"/>
      <c r="U41" s="32"/>
      <c r="V41" s="32"/>
      <c r="W41" s="32"/>
      <c r="X41" s="32"/>
      <c r="Y41" s="32"/>
      <c r="Z41" s="32"/>
      <c r="AA41" s="32"/>
      <c r="AB41" s="32"/>
      <c r="AC41" s="32"/>
      <c r="AD41" s="32"/>
      <c r="AE41" s="32"/>
      <c r="AF41" s="32"/>
      <c r="AG41" s="32"/>
      <c r="AH41" s="32"/>
      <c r="AI41" s="32"/>
      <c r="AJ41" s="32"/>
      <c r="AK41" s="32"/>
      <c r="AL41" s="32"/>
      <c r="AM41" s="32"/>
      <c r="AN41" s="32"/>
    </row>
    <row r="42" spans="2:40" ht="12" outlineLevel="1" x14ac:dyDescent="0.2">
      <c r="B42" s="31" t="s">
        <v>40</v>
      </c>
      <c r="C42" s="31" t="s">
        <v>41</v>
      </c>
      <c r="D42" s="31" t="s">
        <v>42</v>
      </c>
      <c r="E42" s="10" t="s">
        <v>50</v>
      </c>
      <c r="F42" s="32">
        <v>249757.65</v>
      </c>
      <c r="G42" s="32">
        <v>120401.46219999999</v>
      </c>
      <c r="H42" s="32" t="s">
        <v>138</v>
      </c>
      <c r="I42" s="32">
        <v>767547.9</v>
      </c>
      <c r="J42" s="32">
        <v>3540800</v>
      </c>
      <c r="K42" s="32">
        <v>0</v>
      </c>
      <c r="L42" s="32">
        <v>1330100</v>
      </c>
      <c r="M42" s="32">
        <v>0</v>
      </c>
      <c r="N42" s="32">
        <v>28457.7772</v>
      </c>
      <c r="O42" s="32">
        <v>173206.136</v>
      </c>
      <c r="P42" s="32">
        <v>11767.026599999999</v>
      </c>
      <c r="Q42" s="32" t="s">
        <v>126</v>
      </c>
      <c r="R42" s="32" t="s">
        <v>126</v>
      </c>
      <c r="S42" s="32"/>
      <c r="T42" s="32"/>
      <c r="U42" s="32"/>
      <c r="V42" s="32"/>
      <c r="W42" s="32"/>
      <c r="X42" s="32"/>
      <c r="Y42" s="32"/>
      <c r="Z42" s="32"/>
      <c r="AA42" s="32"/>
      <c r="AB42" s="32"/>
      <c r="AC42" s="32"/>
      <c r="AD42" s="32"/>
      <c r="AE42" s="32"/>
      <c r="AF42" s="32"/>
      <c r="AG42" s="32"/>
      <c r="AH42" s="32"/>
      <c r="AI42" s="32"/>
      <c r="AJ42" s="32"/>
      <c r="AK42" s="32"/>
      <c r="AL42" s="32"/>
      <c r="AM42" s="32"/>
      <c r="AN42" s="32"/>
    </row>
    <row r="43" spans="2:40" ht="12" outlineLevel="1" x14ac:dyDescent="0.2">
      <c r="B43" s="31" t="s">
        <v>43</v>
      </c>
      <c r="C43" s="31" t="s">
        <v>41</v>
      </c>
      <c r="D43" s="31" t="s">
        <v>42</v>
      </c>
      <c r="E43" s="10" t="s">
        <v>50</v>
      </c>
      <c r="F43" s="32">
        <v>225774.84</v>
      </c>
      <c r="G43" s="32">
        <v>115829.6985</v>
      </c>
      <c r="H43" s="32" t="s">
        <v>138</v>
      </c>
      <c r="I43" s="32">
        <v>638894.76</v>
      </c>
      <c r="J43" s="32">
        <v>3357600</v>
      </c>
      <c r="K43" s="32">
        <v>0</v>
      </c>
      <c r="L43" s="32">
        <v>880439.36659999995</v>
      </c>
      <c r="M43" s="32">
        <v>0</v>
      </c>
      <c r="N43" s="32">
        <v>28483.000599999999</v>
      </c>
      <c r="O43" s="32">
        <v>245261.02900000001</v>
      </c>
      <c r="P43" s="32">
        <v>8440.5344000000005</v>
      </c>
      <c r="Q43" s="32" t="s">
        <v>126</v>
      </c>
      <c r="R43" s="32" t="s">
        <v>126</v>
      </c>
      <c r="S43" s="32"/>
      <c r="T43" s="32"/>
      <c r="U43" s="32"/>
      <c r="V43" s="32"/>
      <c r="W43" s="32"/>
      <c r="X43" s="32"/>
      <c r="Y43" s="32"/>
      <c r="Z43" s="32"/>
      <c r="AA43" s="32"/>
      <c r="AB43" s="32"/>
      <c r="AC43" s="32"/>
      <c r="AD43" s="32"/>
      <c r="AE43" s="32"/>
      <c r="AF43" s="32"/>
      <c r="AG43" s="32"/>
      <c r="AH43" s="32"/>
      <c r="AI43" s="32"/>
      <c r="AJ43" s="32"/>
      <c r="AK43" s="32"/>
      <c r="AL43" s="32"/>
      <c r="AM43" s="32"/>
      <c r="AN43" s="32"/>
    </row>
    <row r="44" spans="2:40" ht="12" outlineLevel="1" x14ac:dyDescent="0.2">
      <c r="B44" s="31" t="s">
        <v>44</v>
      </c>
      <c r="C44" s="31" t="s">
        <v>41</v>
      </c>
      <c r="D44" s="31" t="s">
        <v>42</v>
      </c>
      <c r="E44" s="10" t="s">
        <v>50</v>
      </c>
      <c r="F44" s="32">
        <v>203854</v>
      </c>
      <c r="G44" s="32">
        <v>88973.534400000004</v>
      </c>
      <c r="H44" s="32" t="s">
        <v>138</v>
      </c>
      <c r="I44" s="32">
        <v>605737.6</v>
      </c>
      <c r="J44" s="32">
        <v>3175100</v>
      </c>
      <c r="K44" s="32">
        <v>0</v>
      </c>
      <c r="L44" s="32">
        <v>884656.75520000001</v>
      </c>
      <c r="M44" s="32">
        <v>0</v>
      </c>
      <c r="N44" s="32">
        <v>28645.553599999999</v>
      </c>
      <c r="O44" s="32">
        <v>144888.50399999999</v>
      </c>
      <c r="P44" s="32">
        <v>8362.0146999999997</v>
      </c>
      <c r="Q44" s="32" t="s">
        <v>126</v>
      </c>
      <c r="R44" s="32" t="s">
        <v>126</v>
      </c>
      <c r="S44" s="32"/>
      <c r="T44" s="32"/>
      <c r="U44" s="32"/>
      <c r="V44" s="32"/>
      <c r="W44" s="32"/>
      <c r="X44" s="32"/>
      <c r="Y44" s="32"/>
      <c r="Z44" s="32"/>
      <c r="AA44" s="32"/>
      <c r="AB44" s="32"/>
      <c r="AC44" s="32"/>
      <c r="AD44" s="32"/>
      <c r="AE44" s="32"/>
      <c r="AF44" s="32"/>
      <c r="AG44" s="32"/>
      <c r="AH44" s="32"/>
      <c r="AI44" s="32"/>
      <c r="AJ44" s="32"/>
      <c r="AK44" s="32"/>
      <c r="AL44" s="32"/>
      <c r="AM44" s="32"/>
      <c r="AN44" s="32"/>
    </row>
    <row r="45" spans="2:40" outlineLevel="1" x14ac:dyDescent="0.2">
      <c r="B45" s="1" t="s">
        <v>51</v>
      </c>
      <c r="C45" s="1"/>
      <c r="D45" s="1"/>
      <c r="E45" s="10"/>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row>
    <row r="46" spans="2:40" ht="12" outlineLevel="1" x14ac:dyDescent="0.2">
      <c r="B46" s="31" t="s">
        <v>5304</v>
      </c>
      <c r="C46" s="31" t="s">
        <v>38</v>
      </c>
      <c r="D46" s="31" t="s">
        <v>6</v>
      </c>
      <c r="E46" s="10" t="s">
        <v>52</v>
      </c>
      <c r="F46" s="32">
        <v>7648700</v>
      </c>
      <c r="G46" s="32">
        <v>0</v>
      </c>
      <c r="H46" s="32" t="s">
        <v>138</v>
      </c>
      <c r="I46" s="32">
        <v>15321900</v>
      </c>
      <c r="J46" s="32">
        <v>2219700</v>
      </c>
      <c r="K46" s="32">
        <v>18176900</v>
      </c>
      <c r="L46" s="32">
        <v>2921000.0000000005</v>
      </c>
      <c r="M46" s="32">
        <v>202877.60219999999</v>
      </c>
      <c r="N46" s="32">
        <v>25867.570100000001</v>
      </c>
      <c r="O46" s="32">
        <v>1071109.6243</v>
      </c>
      <c r="P46" s="32">
        <v>0</v>
      </c>
      <c r="Q46" s="32" t="s">
        <v>126</v>
      </c>
      <c r="R46" s="32" t="s">
        <v>126</v>
      </c>
      <c r="S46" s="32"/>
      <c r="T46" s="32"/>
      <c r="U46" s="32"/>
      <c r="V46" s="32"/>
      <c r="W46" s="32"/>
      <c r="X46" s="32"/>
      <c r="Y46" s="32"/>
      <c r="Z46" s="32"/>
      <c r="AA46" s="32"/>
      <c r="AB46" s="32"/>
      <c r="AC46" s="32"/>
      <c r="AD46" s="32"/>
      <c r="AE46" s="32"/>
      <c r="AF46" s="32"/>
      <c r="AG46" s="32"/>
      <c r="AH46" s="32"/>
      <c r="AI46" s="32"/>
      <c r="AJ46" s="32"/>
      <c r="AK46" s="32"/>
      <c r="AL46" s="32"/>
      <c r="AM46" s="32"/>
      <c r="AN46" s="32"/>
    </row>
    <row r="47" spans="2:40" ht="12" outlineLevel="1" x14ac:dyDescent="0.2">
      <c r="B47" s="31" t="s">
        <v>5305</v>
      </c>
      <c r="C47" s="31" t="s">
        <v>38</v>
      </c>
      <c r="D47" s="31" t="s">
        <v>6</v>
      </c>
      <c r="E47" s="10" t="s">
        <v>52</v>
      </c>
      <c r="F47" s="32">
        <v>8350400.0000000009</v>
      </c>
      <c r="G47" s="32">
        <v>441287.47269999998</v>
      </c>
      <c r="H47" s="32" t="s">
        <v>138</v>
      </c>
      <c r="I47" s="32">
        <v>19200200</v>
      </c>
      <c r="J47" s="32">
        <v>2729700.0000000005</v>
      </c>
      <c r="K47" s="32">
        <v>21301100</v>
      </c>
      <c r="L47" s="32">
        <v>3439300.0000000005</v>
      </c>
      <c r="M47" s="32">
        <v>222181.57329999999</v>
      </c>
      <c r="N47" s="32">
        <v>24179.874899999999</v>
      </c>
      <c r="O47" s="32">
        <v>977726.13049999997</v>
      </c>
      <c r="P47" s="32">
        <v>630.04430000000002</v>
      </c>
      <c r="Q47" s="32" t="s">
        <v>126</v>
      </c>
      <c r="R47" s="32" t="s">
        <v>126</v>
      </c>
      <c r="S47" s="32"/>
      <c r="T47" s="32"/>
      <c r="U47" s="32"/>
      <c r="V47" s="32"/>
      <c r="W47" s="32"/>
      <c r="X47" s="32"/>
      <c r="Y47" s="32"/>
      <c r="Z47" s="32"/>
      <c r="AA47" s="32"/>
      <c r="AB47" s="32"/>
      <c r="AC47" s="32"/>
      <c r="AD47" s="32"/>
      <c r="AE47" s="32"/>
      <c r="AF47" s="32"/>
      <c r="AG47" s="32"/>
      <c r="AH47" s="32"/>
      <c r="AI47" s="32"/>
      <c r="AJ47" s="32"/>
      <c r="AK47" s="32"/>
      <c r="AL47" s="32"/>
      <c r="AM47" s="32"/>
      <c r="AN47" s="32"/>
    </row>
    <row r="48" spans="2:40" ht="12" outlineLevel="1" x14ac:dyDescent="0.2">
      <c r="B48" s="31" t="s">
        <v>5306</v>
      </c>
      <c r="C48" s="31" t="s">
        <v>38</v>
      </c>
      <c r="D48" s="31" t="s">
        <v>6</v>
      </c>
      <c r="E48" s="10" t="s">
        <v>52</v>
      </c>
      <c r="F48" s="32" t="s">
        <v>138</v>
      </c>
      <c r="G48" s="32" t="s">
        <v>138</v>
      </c>
      <c r="H48" s="32" t="s">
        <v>138</v>
      </c>
      <c r="I48" s="32" t="s">
        <v>138</v>
      </c>
      <c r="J48" s="32" t="s">
        <v>138</v>
      </c>
      <c r="K48" s="32" t="s">
        <v>138</v>
      </c>
      <c r="L48" s="32" t="s">
        <v>138</v>
      </c>
      <c r="M48" s="32" t="s">
        <v>138</v>
      </c>
      <c r="N48" s="32">
        <v>50810.849399999999</v>
      </c>
      <c r="O48" s="32" t="s">
        <v>138</v>
      </c>
      <c r="P48" s="32" t="s">
        <v>138</v>
      </c>
      <c r="Q48" s="32" t="s">
        <v>126</v>
      </c>
      <c r="R48" s="32" t="s">
        <v>126</v>
      </c>
      <c r="S48" s="32"/>
      <c r="T48" s="32"/>
      <c r="U48" s="32"/>
      <c r="V48" s="32"/>
      <c r="W48" s="32"/>
      <c r="X48" s="32"/>
      <c r="Y48" s="32"/>
      <c r="Z48" s="32"/>
      <c r="AA48" s="32"/>
      <c r="AB48" s="32"/>
      <c r="AC48" s="32"/>
      <c r="AD48" s="32"/>
      <c r="AE48" s="32"/>
      <c r="AF48" s="32"/>
      <c r="AG48" s="32"/>
      <c r="AH48" s="32"/>
      <c r="AI48" s="32"/>
      <c r="AJ48" s="32"/>
      <c r="AK48" s="32"/>
      <c r="AL48" s="32"/>
      <c r="AM48" s="32"/>
      <c r="AN48" s="32"/>
    </row>
    <row r="49" spans="2:40" ht="12" outlineLevel="1" x14ac:dyDescent="0.2">
      <c r="B49" s="31" t="s">
        <v>40</v>
      </c>
      <c r="C49" s="31" t="s">
        <v>41</v>
      </c>
      <c r="D49" s="31" t="s">
        <v>42</v>
      </c>
      <c r="E49" s="10" t="s">
        <v>52</v>
      </c>
      <c r="F49" s="32">
        <v>8798800</v>
      </c>
      <c r="G49" s="32">
        <v>472702.29340000002</v>
      </c>
      <c r="H49" s="32" t="s">
        <v>138</v>
      </c>
      <c r="I49" s="32">
        <v>21432900</v>
      </c>
      <c r="J49" s="32">
        <v>2759400</v>
      </c>
      <c r="K49" s="32">
        <v>25095200</v>
      </c>
      <c r="L49" s="32">
        <v>2567900</v>
      </c>
      <c r="M49" s="32">
        <v>1459200</v>
      </c>
      <c r="N49" s="32">
        <v>37779.041499999999</v>
      </c>
      <c r="O49" s="32">
        <v>996868.03469999996</v>
      </c>
      <c r="P49" s="32">
        <v>487.83749999999998</v>
      </c>
      <c r="Q49" s="32" t="s">
        <v>126</v>
      </c>
      <c r="R49" s="32" t="s">
        <v>126</v>
      </c>
      <c r="S49" s="32"/>
      <c r="T49" s="32"/>
      <c r="U49" s="32"/>
      <c r="V49" s="32"/>
      <c r="W49" s="32"/>
      <c r="X49" s="32"/>
      <c r="Y49" s="32"/>
      <c r="Z49" s="32"/>
      <c r="AA49" s="32"/>
      <c r="AB49" s="32"/>
      <c r="AC49" s="32"/>
      <c r="AD49" s="32"/>
      <c r="AE49" s="32"/>
      <c r="AF49" s="32"/>
      <c r="AG49" s="32"/>
      <c r="AH49" s="32"/>
      <c r="AI49" s="32"/>
      <c r="AJ49" s="32"/>
      <c r="AK49" s="32"/>
      <c r="AL49" s="32"/>
      <c r="AM49" s="32"/>
      <c r="AN49" s="32"/>
    </row>
    <row r="50" spans="2:40" ht="12" outlineLevel="1" x14ac:dyDescent="0.2">
      <c r="B50" s="31" t="s">
        <v>43</v>
      </c>
      <c r="C50" s="31" t="s">
        <v>41</v>
      </c>
      <c r="D50" s="31" t="s">
        <v>42</v>
      </c>
      <c r="E50" s="10" t="s">
        <v>52</v>
      </c>
      <c r="F50" s="32">
        <v>9866800</v>
      </c>
      <c r="G50" s="32">
        <v>1100500</v>
      </c>
      <c r="H50" s="32" t="s">
        <v>138</v>
      </c>
      <c r="I50" s="32">
        <v>19995500</v>
      </c>
      <c r="J50" s="32">
        <v>3031500</v>
      </c>
      <c r="K50" s="32">
        <v>17620000</v>
      </c>
      <c r="L50" s="32">
        <v>2563400</v>
      </c>
      <c r="M50" s="32">
        <v>1440400</v>
      </c>
      <c r="N50" s="32">
        <v>41820.894699999997</v>
      </c>
      <c r="O50" s="32">
        <v>1122890.5477</v>
      </c>
      <c r="P50" s="32">
        <v>290.14569999999998</v>
      </c>
      <c r="Q50" s="32" t="s">
        <v>126</v>
      </c>
      <c r="R50" s="32" t="s">
        <v>126</v>
      </c>
      <c r="S50" s="32"/>
      <c r="T50" s="32"/>
      <c r="U50" s="32"/>
      <c r="V50" s="32"/>
      <c r="W50" s="32"/>
      <c r="X50" s="32"/>
      <c r="Y50" s="32"/>
      <c r="Z50" s="32"/>
      <c r="AA50" s="32"/>
      <c r="AB50" s="32"/>
      <c r="AC50" s="32"/>
      <c r="AD50" s="32"/>
      <c r="AE50" s="32"/>
      <c r="AF50" s="32"/>
      <c r="AG50" s="32"/>
      <c r="AH50" s="32"/>
      <c r="AI50" s="32"/>
      <c r="AJ50" s="32"/>
      <c r="AK50" s="32"/>
      <c r="AL50" s="32"/>
      <c r="AM50" s="32"/>
      <c r="AN50" s="32"/>
    </row>
    <row r="51" spans="2:40" ht="12" outlineLevel="1" x14ac:dyDescent="0.2">
      <c r="B51" s="31" t="s">
        <v>44</v>
      </c>
      <c r="C51" s="31" t="s">
        <v>41</v>
      </c>
      <c r="D51" s="31" t="s">
        <v>42</v>
      </c>
      <c r="E51" s="10" t="s">
        <v>52</v>
      </c>
      <c r="F51" s="32">
        <v>9545000</v>
      </c>
      <c r="G51" s="32">
        <v>1062600</v>
      </c>
      <c r="H51" s="32" t="s">
        <v>138</v>
      </c>
      <c r="I51" s="32">
        <v>17065500</v>
      </c>
      <c r="J51" s="32">
        <v>2975800</v>
      </c>
      <c r="K51" s="32">
        <v>12201000</v>
      </c>
      <c r="L51" s="32">
        <v>2300600</v>
      </c>
      <c r="M51" s="32">
        <v>1498900</v>
      </c>
      <c r="N51" s="32">
        <v>39154.950900000003</v>
      </c>
      <c r="O51" s="32">
        <v>1161297.7293</v>
      </c>
      <c r="P51" s="32">
        <v>167.7877</v>
      </c>
      <c r="Q51" s="32" t="s">
        <v>126</v>
      </c>
      <c r="R51" s="32" t="s">
        <v>126</v>
      </c>
      <c r="S51" s="32"/>
      <c r="T51" s="32"/>
      <c r="U51" s="32"/>
      <c r="V51" s="32"/>
      <c r="W51" s="32"/>
      <c r="X51" s="32"/>
      <c r="Y51" s="32"/>
      <c r="Z51" s="32"/>
      <c r="AA51" s="32"/>
      <c r="AB51" s="32"/>
      <c r="AC51" s="32"/>
      <c r="AD51" s="32"/>
      <c r="AE51" s="32"/>
      <c r="AF51" s="32"/>
      <c r="AG51" s="32"/>
      <c r="AH51" s="32"/>
      <c r="AI51" s="32"/>
      <c r="AJ51" s="32"/>
      <c r="AK51" s="32"/>
      <c r="AL51" s="32"/>
      <c r="AM51" s="32"/>
      <c r="AN51" s="32"/>
    </row>
    <row r="52" spans="2:40" outlineLevel="1" x14ac:dyDescent="0.2">
      <c r="B52" s="1" t="s">
        <v>53</v>
      </c>
      <c r="C52" s="1"/>
      <c r="D52" s="1"/>
      <c r="E52" s="10"/>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c r="AN52" s="32"/>
    </row>
    <row r="53" spans="2:40" ht="12" outlineLevel="1" x14ac:dyDescent="0.2">
      <c r="B53" s="31" t="s">
        <v>5304</v>
      </c>
      <c r="C53" s="31" t="s">
        <v>38</v>
      </c>
      <c r="D53" s="31" t="s">
        <v>6</v>
      </c>
      <c r="E53" s="10" t="s">
        <v>54</v>
      </c>
      <c r="F53" s="32">
        <v>7648700</v>
      </c>
      <c r="G53" s="32">
        <v>0</v>
      </c>
      <c r="H53" s="32" t="s">
        <v>138</v>
      </c>
      <c r="I53" s="32">
        <v>15347500</v>
      </c>
      <c r="J53" s="32">
        <v>4769300</v>
      </c>
      <c r="K53" s="32">
        <v>18176900</v>
      </c>
      <c r="L53" s="32">
        <v>3493300</v>
      </c>
      <c r="M53" s="32">
        <v>308073.3959</v>
      </c>
      <c r="N53" s="32">
        <v>40499.226600000002</v>
      </c>
      <c r="O53" s="32">
        <v>1116121.6022999999</v>
      </c>
      <c r="P53" s="32">
        <v>20281.6073</v>
      </c>
      <c r="Q53" s="32" t="s">
        <v>126</v>
      </c>
      <c r="R53" s="32" t="s">
        <v>126</v>
      </c>
      <c r="S53" s="32"/>
      <c r="T53" s="32"/>
      <c r="U53" s="32"/>
      <c r="V53" s="32"/>
      <c r="W53" s="32"/>
      <c r="X53" s="32"/>
      <c r="Y53" s="32"/>
      <c r="Z53" s="32"/>
      <c r="AA53" s="32"/>
      <c r="AB53" s="32"/>
      <c r="AC53" s="32"/>
      <c r="AD53" s="32"/>
      <c r="AE53" s="32"/>
      <c r="AF53" s="32"/>
      <c r="AG53" s="32"/>
      <c r="AH53" s="32"/>
      <c r="AI53" s="32"/>
      <c r="AJ53" s="32"/>
      <c r="AK53" s="32"/>
      <c r="AL53" s="32"/>
      <c r="AM53" s="32"/>
      <c r="AN53" s="32"/>
    </row>
    <row r="54" spans="2:40" ht="12" outlineLevel="1" x14ac:dyDescent="0.2">
      <c r="B54" s="31" t="s">
        <v>5305</v>
      </c>
      <c r="C54" s="31" t="s">
        <v>38</v>
      </c>
      <c r="D54" s="31" t="s">
        <v>6</v>
      </c>
      <c r="E54" s="10" t="s">
        <v>54</v>
      </c>
      <c r="F54" s="32">
        <v>8576800</v>
      </c>
      <c r="G54" s="32">
        <v>550084.49170000001</v>
      </c>
      <c r="H54" s="32" t="s">
        <v>138</v>
      </c>
      <c r="I54" s="32">
        <v>19775400</v>
      </c>
      <c r="J54" s="32">
        <v>6849100</v>
      </c>
      <c r="K54" s="32">
        <v>21871700</v>
      </c>
      <c r="L54" s="32">
        <v>4456700</v>
      </c>
      <c r="M54" s="32">
        <v>428167.25469999999</v>
      </c>
      <c r="N54" s="32">
        <v>40286.095699999998</v>
      </c>
      <c r="O54" s="32">
        <v>1168744.6105</v>
      </c>
      <c r="P54" s="32">
        <v>9805.2404999999999</v>
      </c>
      <c r="Q54" s="32" t="s">
        <v>126</v>
      </c>
      <c r="R54" s="32" t="s">
        <v>126</v>
      </c>
      <c r="S54" s="32"/>
      <c r="T54" s="32"/>
      <c r="U54" s="32"/>
      <c r="V54" s="32"/>
      <c r="W54" s="32"/>
      <c r="X54" s="32"/>
      <c r="Y54" s="32"/>
      <c r="Z54" s="32"/>
      <c r="AA54" s="32"/>
      <c r="AB54" s="32"/>
      <c r="AC54" s="32"/>
      <c r="AD54" s="32"/>
      <c r="AE54" s="32"/>
      <c r="AF54" s="32"/>
      <c r="AG54" s="32"/>
      <c r="AH54" s="32"/>
      <c r="AI54" s="32"/>
      <c r="AJ54" s="32"/>
      <c r="AK54" s="32"/>
      <c r="AL54" s="32"/>
      <c r="AM54" s="32"/>
      <c r="AN54" s="32"/>
    </row>
    <row r="55" spans="2:40" ht="12" outlineLevel="1" x14ac:dyDescent="0.2">
      <c r="B55" s="31" t="s">
        <v>5306</v>
      </c>
      <c r="C55" s="31" t="s">
        <v>38</v>
      </c>
      <c r="D55" s="31" t="s">
        <v>6</v>
      </c>
      <c r="E55" s="10" t="s">
        <v>54</v>
      </c>
      <c r="F55" s="32" t="s">
        <v>138</v>
      </c>
      <c r="G55" s="32" t="s">
        <v>138</v>
      </c>
      <c r="H55" s="32" t="s">
        <v>138</v>
      </c>
      <c r="I55" s="32" t="s">
        <v>138</v>
      </c>
      <c r="J55" s="32" t="s">
        <v>138</v>
      </c>
      <c r="K55" s="32" t="s">
        <v>138</v>
      </c>
      <c r="L55" s="32" t="s">
        <v>138</v>
      </c>
      <c r="M55" s="32" t="s">
        <v>138</v>
      </c>
      <c r="N55" s="32">
        <v>88328.359800000006</v>
      </c>
      <c r="O55" s="32" t="s">
        <v>138</v>
      </c>
      <c r="P55" s="32" t="s">
        <v>138</v>
      </c>
      <c r="Q55" s="32" t="s">
        <v>126</v>
      </c>
      <c r="R55" s="32" t="s">
        <v>126</v>
      </c>
      <c r="S55" s="32"/>
      <c r="T55" s="32"/>
      <c r="U55" s="32"/>
      <c r="V55" s="32"/>
      <c r="W55" s="32"/>
      <c r="X55" s="32"/>
      <c r="Y55" s="32"/>
      <c r="Z55" s="32"/>
      <c r="AA55" s="32"/>
      <c r="AB55" s="32"/>
      <c r="AC55" s="32"/>
      <c r="AD55" s="32"/>
      <c r="AE55" s="32"/>
      <c r="AF55" s="32"/>
      <c r="AG55" s="32"/>
      <c r="AH55" s="32"/>
      <c r="AI55" s="32"/>
      <c r="AJ55" s="32"/>
      <c r="AK55" s="32"/>
      <c r="AL55" s="32"/>
      <c r="AM55" s="32"/>
      <c r="AN55" s="32"/>
    </row>
    <row r="56" spans="2:40" ht="12" outlineLevel="1" x14ac:dyDescent="0.2">
      <c r="B56" s="31" t="s">
        <v>40</v>
      </c>
      <c r="C56" s="31" t="s">
        <v>41</v>
      </c>
      <c r="D56" s="31" t="s">
        <v>42</v>
      </c>
      <c r="E56" s="10" t="s">
        <v>55</v>
      </c>
      <c r="F56" s="32">
        <v>9048500</v>
      </c>
      <c r="G56" s="32">
        <v>593103.75560000003</v>
      </c>
      <c r="H56" s="32" t="s">
        <v>138</v>
      </c>
      <c r="I56" s="32">
        <v>22200400</v>
      </c>
      <c r="J56" s="32">
        <v>6300100</v>
      </c>
      <c r="K56" s="32">
        <v>25095200</v>
      </c>
      <c r="L56" s="32">
        <v>3898000</v>
      </c>
      <c r="M56" s="32">
        <v>1459200</v>
      </c>
      <c r="N56" s="32">
        <v>66236.818700000003</v>
      </c>
      <c r="O56" s="32">
        <v>1170074.1706999999</v>
      </c>
      <c r="P56" s="32">
        <v>12254.864100000001</v>
      </c>
      <c r="Q56" s="32" t="s">
        <v>126</v>
      </c>
      <c r="R56" s="32" t="s">
        <v>126</v>
      </c>
      <c r="S56" s="32"/>
      <c r="T56" s="32"/>
      <c r="U56" s="32"/>
      <c r="V56" s="32"/>
      <c r="W56" s="32"/>
      <c r="X56" s="32"/>
      <c r="Y56" s="32"/>
      <c r="Z56" s="32"/>
      <c r="AA56" s="32"/>
      <c r="AB56" s="32"/>
      <c r="AC56" s="32"/>
      <c r="AD56" s="32"/>
      <c r="AE56" s="32"/>
      <c r="AF56" s="32"/>
      <c r="AG56" s="32"/>
      <c r="AH56" s="32"/>
      <c r="AI56" s="32"/>
      <c r="AJ56" s="32"/>
      <c r="AK56" s="32"/>
      <c r="AL56" s="32"/>
      <c r="AM56" s="32"/>
      <c r="AN56" s="32"/>
    </row>
    <row r="57" spans="2:40" ht="12" outlineLevel="1" x14ac:dyDescent="0.2">
      <c r="B57" s="31" t="s">
        <v>43</v>
      </c>
      <c r="C57" s="31" t="s">
        <v>41</v>
      </c>
      <c r="D57" s="31" t="s">
        <v>42</v>
      </c>
      <c r="E57" s="10" t="s">
        <v>55</v>
      </c>
      <c r="F57" s="32">
        <v>10092600</v>
      </c>
      <c r="G57" s="32">
        <v>1216300</v>
      </c>
      <c r="H57" s="32" t="s">
        <v>138</v>
      </c>
      <c r="I57" s="32">
        <v>20634400</v>
      </c>
      <c r="J57" s="32">
        <v>6389100</v>
      </c>
      <c r="K57" s="32">
        <v>17620000</v>
      </c>
      <c r="L57" s="32">
        <v>3443800</v>
      </c>
      <c r="M57" s="32">
        <v>1440400</v>
      </c>
      <c r="N57" s="32">
        <v>70303.895300000004</v>
      </c>
      <c r="O57" s="32">
        <v>1368151.5767000001</v>
      </c>
      <c r="P57" s="32">
        <v>8730.6800999999996</v>
      </c>
      <c r="Q57" s="32" t="s">
        <v>126</v>
      </c>
      <c r="R57" s="32" t="s">
        <v>126</v>
      </c>
      <c r="S57" s="32"/>
      <c r="T57" s="32"/>
      <c r="U57" s="32"/>
      <c r="V57" s="32"/>
      <c r="W57" s="32"/>
      <c r="X57" s="32"/>
      <c r="Y57" s="32"/>
      <c r="Z57" s="32"/>
      <c r="AA57" s="32"/>
      <c r="AB57" s="32"/>
      <c r="AC57" s="32"/>
      <c r="AD57" s="32"/>
      <c r="AE57" s="32"/>
      <c r="AF57" s="32"/>
      <c r="AG57" s="32"/>
      <c r="AH57" s="32"/>
      <c r="AI57" s="32"/>
      <c r="AJ57" s="32"/>
      <c r="AK57" s="32"/>
      <c r="AL57" s="32"/>
      <c r="AM57" s="32"/>
      <c r="AN57" s="32"/>
    </row>
    <row r="58" spans="2:40" ht="12" outlineLevel="1" x14ac:dyDescent="0.2">
      <c r="B58" s="31" t="s">
        <v>44</v>
      </c>
      <c r="C58" s="31" t="s">
        <v>41</v>
      </c>
      <c r="D58" s="31" t="s">
        <v>42</v>
      </c>
      <c r="E58" s="10" t="s">
        <v>55</v>
      </c>
      <c r="F58" s="32">
        <v>9748900</v>
      </c>
      <c r="G58" s="32">
        <v>1151500</v>
      </c>
      <c r="H58" s="32" t="s">
        <v>138</v>
      </c>
      <c r="I58" s="32">
        <v>17671200</v>
      </c>
      <c r="J58" s="32">
        <v>6150900</v>
      </c>
      <c r="K58" s="32">
        <v>12201000</v>
      </c>
      <c r="L58" s="32">
        <v>3185300</v>
      </c>
      <c r="M58" s="32">
        <v>1498900</v>
      </c>
      <c r="N58" s="32">
        <v>67800.504499999995</v>
      </c>
      <c r="O58" s="32">
        <v>1306186.2333</v>
      </c>
      <c r="P58" s="32">
        <v>8529.8022999999994</v>
      </c>
      <c r="Q58" s="32" t="s">
        <v>126</v>
      </c>
      <c r="R58" s="32" t="s">
        <v>126</v>
      </c>
      <c r="S58" s="32"/>
      <c r="T58" s="32"/>
      <c r="U58" s="32"/>
      <c r="V58" s="32"/>
      <c r="W58" s="32"/>
      <c r="X58" s="32"/>
      <c r="Y58" s="32"/>
      <c r="Z58" s="32"/>
      <c r="AA58" s="32"/>
      <c r="AB58" s="32"/>
      <c r="AC58" s="32"/>
      <c r="AD58" s="32"/>
      <c r="AE58" s="32"/>
      <c r="AF58" s="32"/>
      <c r="AG58" s="32"/>
      <c r="AH58" s="32"/>
      <c r="AI58" s="32"/>
      <c r="AJ58" s="32"/>
      <c r="AK58" s="32"/>
      <c r="AL58" s="32"/>
      <c r="AM58" s="32"/>
      <c r="AN58" s="32"/>
    </row>
    <row r="59" spans="2:40" outlineLevel="1" x14ac:dyDescent="0.2">
      <c r="B59" s="1" t="s">
        <v>56</v>
      </c>
      <c r="C59" s="1"/>
      <c r="D59" s="1"/>
      <c r="F59" s="32"/>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row>
    <row r="60" spans="2:40" ht="12" outlineLevel="1" x14ac:dyDescent="0.2">
      <c r="B60" s="31" t="s">
        <v>5304</v>
      </c>
      <c r="C60" s="31" t="s">
        <v>38</v>
      </c>
      <c r="D60" s="31" t="s">
        <v>6</v>
      </c>
      <c r="E60" s="10" t="s">
        <v>57</v>
      </c>
      <c r="F60" s="32">
        <v>515555.13</v>
      </c>
      <c r="G60" s="32">
        <v>-2269200</v>
      </c>
      <c r="H60" s="32" t="s">
        <v>138</v>
      </c>
      <c r="I60" s="32">
        <v>14662700</v>
      </c>
      <c r="J60" s="32">
        <v>4297300</v>
      </c>
      <c r="K60" s="32">
        <v>16922000</v>
      </c>
      <c r="L60" s="32">
        <v>3307200</v>
      </c>
      <c r="M60" s="32">
        <v>-796514.54929999996</v>
      </c>
      <c r="N60" s="32">
        <v>-417856.13880000002</v>
      </c>
      <c r="O60" s="32">
        <v>555647.34739999997</v>
      </c>
      <c r="P60" s="32">
        <v>13080.2533</v>
      </c>
      <c r="Q60" s="32" t="s">
        <v>126</v>
      </c>
      <c r="R60" s="32" t="s">
        <v>126</v>
      </c>
      <c r="S60" s="32"/>
      <c r="T60" s="32"/>
      <c r="U60" s="32"/>
      <c r="V60" s="32"/>
      <c r="W60" s="32"/>
      <c r="X60" s="32"/>
      <c r="Y60" s="32"/>
      <c r="Z60" s="32"/>
      <c r="AA60" s="32"/>
      <c r="AB60" s="32"/>
      <c r="AC60" s="32"/>
      <c r="AD60" s="32"/>
      <c r="AE60" s="32"/>
      <c r="AF60" s="32"/>
      <c r="AG60" s="32"/>
      <c r="AH60" s="32"/>
      <c r="AI60" s="32"/>
      <c r="AJ60" s="32"/>
      <c r="AK60" s="32"/>
      <c r="AL60" s="32"/>
      <c r="AM60" s="32"/>
      <c r="AN60" s="32"/>
    </row>
    <row r="61" spans="2:40" ht="12" outlineLevel="1" x14ac:dyDescent="0.2">
      <c r="B61" s="31" t="s">
        <v>5305</v>
      </c>
      <c r="C61" s="31" t="s">
        <v>38</v>
      </c>
      <c r="D61" s="31" t="s">
        <v>6</v>
      </c>
      <c r="E61" s="10" t="s">
        <v>57</v>
      </c>
      <c r="F61" s="32">
        <v>-4489400</v>
      </c>
      <c r="G61" s="32">
        <v>-2741700</v>
      </c>
      <c r="H61" s="32" t="s">
        <v>138</v>
      </c>
      <c r="I61" s="32">
        <v>18983100</v>
      </c>
      <c r="J61" s="32">
        <v>6146400</v>
      </c>
      <c r="K61" s="32">
        <v>20872600</v>
      </c>
      <c r="L61" s="32">
        <v>4235600</v>
      </c>
      <c r="M61" s="32">
        <v>-622052.55720000004</v>
      </c>
      <c r="N61" s="32">
        <v>-439757.3505</v>
      </c>
      <c r="O61" s="32">
        <v>445605.46029999998</v>
      </c>
      <c r="P61" s="32">
        <v>-1408.0007000000001</v>
      </c>
      <c r="Q61" s="32" t="s">
        <v>126</v>
      </c>
      <c r="R61" s="32" t="s">
        <v>126</v>
      </c>
      <c r="S61" s="32"/>
      <c r="T61" s="32"/>
      <c r="U61" s="32"/>
      <c r="V61" s="32"/>
      <c r="W61" s="32"/>
      <c r="X61" s="32"/>
      <c r="Y61" s="32"/>
      <c r="Z61" s="32"/>
      <c r="AA61" s="32"/>
      <c r="AB61" s="32"/>
      <c r="AC61" s="32"/>
      <c r="AD61" s="32"/>
      <c r="AE61" s="32"/>
      <c r="AF61" s="32"/>
      <c r="AG61" s="32"/>
      <c r="AH61" s="32"/>
      <c r="AI61" s="32"/>
      <c r="AJ61" s="32"/>
      <c r="AK61" s="32"/>
      <c r="AL61" s="32"/>
      <c r="AM61" s="32"/>
      <c r="AN61" s="32"/>
    </row>
    <row r="62" spans="2:40" ht="12" outlineLevel="1" x14ac:dyDescent="0.2">
      <c r="B62" s="31" t="s">
        <v>5306</v>
      </c>
      <c r="C62" s="31" t="s">
        <v>38</v>
      </c>
      <c r="D62" s="31" t="s">
        <v>6</v>
      </c>
      <c r="E62" s="10" t="s">
        <v>57</v>
      </c>
      <c r="F62" s="32" t="s">
        <v>138</v>
      </c>
      <c r="G62" s="32" t="s">
        <v>138</v>
      </c>
      <c r="H62" s="32" t="s">
        <v>138</v>
      </c>
      <c r="I62" s="32" t="s">
        <v>138</v>
      </c>
      <c r="J62" s="32" t="s">
        <v>138</v>
      </c>
      <c r="K62" s="32" t="s">
        <v>138</v>
      </c>
      <c r="L62" s="32" t="s">
        <v>138</v>
      </c>
      <c r="M62" s="32" t="s">
        <v>138</v>
      </c>
      <c r="N62" s="32">
        <v>-552690.91689999995</v>
      </c>
      <c r="O62" s="32" t="s">
        <v>138</v>
      </c>
      <c r="P62" s="32" t="s">
        <v>138</v>
      </c>
      <c r="Q62" s="32" t="s">
        <v>126</v>
      </c>
      <c r="R62" s="32" t="s">
        <v>126</v>
      </c>
      <c r="S62" s="32"/>
      <c r="T62" s="32"/>
      <c r="U62" s="32"/>
      <c r="V62" s="32"/>
      <c r="W62" s="32"/>
      <c r="X62" s="32"/>
      <c r="Y62" s="32"/>
      <c r="Z62" s="32"/>
      <c r="AA62" s="32"/>
      <c r="AB62" s="32"/>
      <c r="AC62" s="32"/>
      <c r="AD62" s="32"/>
      <c r="AE62" s="32"/>
      <c r="AF62" s="32"/>
      <c r="AG62" s="32"/>
      <c r="AH62" s="32"/>
      <c r="AI62" s="32"/>
      <c r="AJ62" s="32"/>
      <c r="AK62" s="32"/>
      <c r="AL62" s="32"/>
      <c r="AM62" s="32"/>
      <c r="AN62" s="32"/>
    </row>
    <row r="63" spans="2:40" ht="12" outlineLevel="1" x14ac:dyDescent="0.2">
      <c r="B63" s="31" t="s">
        <v>40</v>
      </c>
      <c r="C63" s="31" t="s">
        <v>41</v>
      </c>
      <c r="D63" s="31" t="s">
        <v>42</v>
      </c>
      <c r="E63" s="10" t="s">
        <v>58</v>
      </c>
      <c r="F63" s="32">
        <v>-1911600</v>
      </c>
      <c r="G63" s="32">
        <v>-2659700</v>
      </c>
      <c r="H63" s="32" t="s">
        <v>138</v>
      </c>
      <c r="I63" s="32">
        <v>21373200</v>
      </c>
      <c r="J63" s="32">
        <v>5943300</v>
      </c>
      <c r="K63" s="32">
        <v>23856100</v>
      </c>
      <c r="L63" s="32">
        <v>3385600</v>
      </c>
      <c r="M63" s="32">
        <v>-492934.1556</v>
      </c>
      <c r="N63" s="32">
        <v>-430163.46399999998</v>
      </c>
      <c r="O63" s="32">
        <v>257490.29920000001</v>
      </c>
      <c r="P63" s="32">
        <v>399.31670000000003</v>
      </c>
      <c r="Q63" s="32" t="s">
        <v>126</v>
      </c>
      <c r="R63" s="32" t="s">
        <v>126</v>
      </c>
      <c r="S63" s="32"/>
      <c r="T63" s="32"/>
      <c r="U63" s="32"/>
      <c r="V63" s="32"/>
      <c r="W63" s="32"/>
      <c r="X63" s="32"/>
      <c r="Y63" s="32"/>
      <c r="Z63" s="32"/>
      <c r="AA63" s="32"/>
      <c r="AB63" s="32"/>
      <c r="AC63" s="32"/>
      <c r="AD63" s="32"/>
      <c r="AE63" s="32"/>
      <c r="AF63" s="32"/>
      <c r="AG63" s="32"/>
      <c r="AH63" s="32"/>
      <c r="AI63" s="32"/>
      <c r="AJ63" s="32"/>
      <c r="AK63" s="32"/>
      <c r="AL63" s="32"/>
      <c r="AM63" s="32"/>
      <c r="AN63" s="32"/>
    </row>
    <row r="64" spans="2:40" ht="12" outlineLevel="1" x14ac:dyDescent="0.2">
      <c r="B64" s="31" t="s">
        <v>43</v>
      </c>
      <c r="C64" s="31" t="s">
        <v>41</v>
      </c>
      <c r="D64" s="31" t="s">
        <v>42</v>
      </c>
      <c r="E64" s="10" t="s">
        <v>58</v>
      </c>
      <c r="F64" s="32">
        <v>740973.81</v>
      </c>
      <c r="G64" s="32">
        <v>-2117400</v>
      </c>
      <c r="H64" s="32" t="s">
        <v>138</v>
      </c>
      <c r="I64" s="32">
        <v>19123600</v>
      </c>
      <c r="J64" s="32">
        <v>5800300</v>
      </c>
      <c r="K64" s="32">
        <v>15979600</v>
      </c>
      <c r="L64" s="32">
        <v>2344200</v>
      </c>
      <c r="M64" s="32">
        <v>-1669300</v>
      </c>
      <c r="N64" s="32">
        <v>-474021.88</v>
      </c>
      <c r="O64" s="32">
        <v>388435.7096</v>
      </c>
      <c r="P64" s="32">
        <v>-4849.1324999999997</v>
      </c>
      <c r="Q64" s="32" t="s">
        <v>126</v>
      </c>
      <c r="R64" s="32" t="s">
        <v>126</v>
      </c>
      <c r="S64" s="32"/>
      <c r="T64" s="32"/>
      <c r="U64" s="32"/>
      <c r="V64" s="32"/>
      <c r="W64" s="32"/>
      <c r="X64" s="32"/>
      <c r="Y64" s="32"/>
      <c r="Z64" s="32"/>
      <c r="AA64" s="32"/>
      <c r="AB64" s="32"/>
      <c r="AC64" s="32"/>
      <c r="AD64" s="32"/>
      <c r="AE64" s="32"/>
      <c r="AF64" s="32"/>
      <c r="AG64" s="32"/>
      <c r="AH64" s="32"/>
      <c r="AI64" s="32"/>
      <c r="AJ64" s="32"/>
      <c r="AK64" s="32"/>
      <c r="AL64" s="32"/>
      <c r="AM64" s="32"/>
      <c r="AN64" s="32"/>
    </row>
    <row r="65" spans="2:40" ht="12" outlineLevel="1" x14ac:dyDescent="0.2">
      <c r="B65" s="31" t="s">
        <v>44</v>
      </c>
      <c r="C65" s="31" t="s">
        <v>41</v>
      </c>
      <c r="D65" s="31" t="s">
        <v>42</v>
      </c>
      <c r="E65" s="10" t="s">
        <v>58</v>
      </c>
      <c r="F65" s="32">
        <v>1261600</v>
      </c>
      <c r="G65" s="32">
        <v>-1706400</v>
      </c>
      <c r="H65" s="32" t="s">
        <v>138</v>
      </c>
      <c r="I65" s="32">
        <v>15849400</v>
      </c>
      <c r="J65" s="32">
        <v>5560100</v>
      </c>
      <c r="K65" s="32">
        <v>10876500</v>
      </c>
      <c r="L65" s="32">
        <v>2493000</v>
      </c>
      <c r="M65" s="32">
        <v>96441.842099999994</v>
      </c>
      <c r="N65" s="32">
        <v>-463721.83779999998</v>
      </c>
      <c r="O65" s="32">
        <v>484671.84649999999</v>
      </c>
      <c r="P65" s="32">
        <v>-6575.0605999999998</v>
      </c>
      <c r="Q65" s="32" t="s">
        <v>126</v>
      </c>
      <c r="R65" s="32" t="s">
        <v>126</v>
      </c>
      <c r="S65" s="32"/>
      <c r="T65" s="32"/>
      <c r="U65" s="32"/>
      <c r="V65" s="32"/>
      <c r="W65" s="32"/>
      <c r="X65" s="32"/>
      <c r="Y65" s="32"/>
      <c r="Z65" s="32"/>
      <c r="AA65" s="32"/>
      <c r="AB65" s="32"/>
      <c r="AC65" s="32"/>
      <c r="AD65" s="32"/>
      <c r="AE65" s="32"/>
      <c r="AF65" s="32"/>
      <c r="AG65" s="32"/>
      <c r="AH65" s="32"/>
      <c r="AI65" s="32"/>
      <c r="AJ65" s="32"/>
      <c r="AK65" s="32"/>
      <c r="AL65" s="32"/>
      <c r="AM65" s="32"/>
      <c r="AN65" s="32"/>
    </row>
    <row r="66" spans="2:40" outlineLevel="1" x14ac:dyDescent="0.2">
      <c r="B66" s="1" t="s">
        <v>59</v>
      </c>
      <c r="C66" s="1"/>
      <c r="D66" s="1"/>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2"/>
    </row>
    <row r="67" spans="2:40" ht="12" outlineLevel="1" x14ac:dyDescent="0.2">
      <c r="B67" s="31" t="s">
        <v>5304</v>
      </c>
      <c r="C67" s="31" t="s">
        <v>38</v>
      </c>
      <c r="D67" s="31" t="s">
        <v>6</v>
      </c>
      <c r="E67" s="10" t="s">
        <v>60</v>
      </c>
      <c r="F67" s="32">
        <v>12403100</v>
      </c>
      <c r="G67" s="32">
        <v>2373500</v>
      </c>
      <c r="H67" s="32" t="s">
        <v>138</v>
      </c>
      <c r="I67" s="32">
        <v>10041400</v>
      </c>
      <c r="J67" s="32">
        <v>3805300</v>
      </c>
      <c r="K67" s="32">
        <v>10459600</v>
      </c>
      <c r="L67" s="32">
        <v>3805600</v>
      </c>
      <c r="M67" s="32">
        <v>2244100</v>
      </c>
      <c r="N67" s="32">
        <v>1246800</v>
      </c>
      <c r="O67" s="32">
        <v>3456216.7965000002</v>
      </c>
      <c r="P67" s="32">
        <v>49080.044999999998</v>
      </c>
      <c r="Q67" s="32" t="s">
        <v>126</v>
      </c>
      <c r="R67" s="32" t="s">
        <v>126</v>
      </c>
      <c r="S67" s="32"/>
      <c r="T67" s="32"/>
      <c r="U67" s="32"/>
      <c r="V67" s="32"/>
      <c r="W67" s="32"/>
      <c r="X67" s="32"/>
      <c r="Y67" s="32"/>
      <c r="Z67" s="32"/>
      <c r="AA67" s="32"/>
      <c r="AB67" s="32"/>
      <c r="AC67" s="32"/>
      <c r="AD67" s="32"/>
      <c r="AE67" s="32"/>
      <c r="AF67" s="32"/>
      <c r="AG67" s="32"/>
      <c r="AH67" s="32"/>
      <c r="AI67" s="32"/>
      <c r="AJ67" s="32"/>
      <c r="AK67" s="32"/>
      <c r="AL67" s="32"/>
      <c r="AM67" s="32"/>
      <c r="AN67" s="32"/>
    </row>
    <row r="68" spans="2:40" ht="12" outlineLevel="1" x14ac:dyDescent="0.2">
      <c r="B68" s="31" t="s">
        <v>5305</v>
      </c>
      <c r="C68" s="31" t="s">
        <v>38</v>
      </c>
      <c r="D68" s="31" t="s">
        <v>6</v>
      </c>
      <c r="E68" s="10" t="s">
        <v>60</v>
      </c>
      <c r="F68" s="32">
        <v>16491000</v>
      </c>
      <c r="G68" s="32">
        <v>4215100</v>
      </c>
      <c r="H68" s="32" t="s">
        <v>138</v>
      </c>
      <c r="I68" s="32">
        <v>10691700</v>
      </c>
      <c r="J68" s="32">
        <v>3943200</v>
      </c>
      <c r="K68" s="32">
        <v>11399200</v>
      </c>
      <c r="L68" s="32">
        <v>4313900</v>
      </c>
      <c r="M68" s="32">
        <v>3161700</v>
      </c>
      <c r="N68" s="32">
        <v>1323000</v>
      </c>
      <c r="O68" s="32">
        <v>3461627.4929</v>
      </c>
      <c r="P68" s="32">
        <v>31187.516</v>
      </c>
      <c r="Q68" s="32" t="s">
        <v>126</v>
      </c>
      <c r="R68" s="32" t="s">
        <v>126</v>
      </c>
      <c r="S68" s="32"/>
      <c r="T68" s="32"/>
      <c r="U68" s="32"/>
      <c r="V68" s="32"/>
      <c r="W68" s="32"/>
      <c r="X68" s="32"/>
      <c r="Y68" s="32"/>
      <c r="Z68" s="32"/>
      <c r="AA68" s="32"/>
      <c r="AB68" s="32"/>
      <c r="AC68" s="32"/>
      <c r="AD68" s="32"/>
      <c r="AE68" s="32"/>
      <c r="AF68" s="32"/>
      <c r="AG68" s="32"/>
      <c r="AH68" s="32"/>
      <c r="AI68" s="32"/>
      <c r="AJ68" s="32"/>
      <c r="AK68" s="32"/>
      <c r="AL68" s="32"/>
      <c r="AM68" s="32"/>
      <c r="AN68" s="32"/>
    </row>
    <row r="69" spans="2:40" ht="12" outlineLevel="1" x14ac:dyDescent="0.2">
      <c r="B69" s="31" t="s">
        <v>5306</v>
      </c>
      <c r="C69" s="31" t="s">
        <v>38</v>
      </c>
      <c r="D69" s="31" t="s">
        <v>6</v>
      </c>
      <c r="E69" s="10" t="s">
        <v>60</v>
      </c>
      <c r="F69" s="32" t="s">
        <v>138</v>
      </c>
      <c r="G69" s="32" t="s">
        <v>138</v>
      </c>
      <c r="H69" s="32" t="s">
        <v>138</v>
      </c>
      <c r="I69" s="32" t="s">
        <v>138</v>
      </c>
      <c r="J69" s="32" t="s">
        <v>138</v>
      </c>
      <c r="K69" s="32" t="s">
        <v>138</v>
      </c>
      <c r="L69" s="32" t="s">
        <v>138</v>
      </c>
      <c r="M69" s="32" t="s">
        <v>138</v>
      </c>
      <c r="N69" s="32">
        <v>1447600</v>
      </c>
      <c r="O69" s="32" t="s">
        <v>138</v>
      </c>
      <c r="P69" s="32" t="s">
        <v>138</v>
      </c>
      <c r="Q69" s="32" t="s">
        <v>126</v>
      </c>
      <c r="R69" s="32" t="s">
        <v>126</v>
      </c>
      <c r="S69" s="32"/>
      <c r="T69" s="32"/>
      <c r="U69" s="32"/>
      <c r="V69" s="32"/>
      <c r="W69" s="32"/>
      <c r="X69" s="32"/>
      <c r="Y69" s="32"/>
      <c r="Z69" s="32"/>
      <c r="AA69" s="32"/>
      <c r="AB69" s="32"/>
      <c r="AC69" s="32"/>
      <c r="AD69" s="32"/>
      <c r="AE69" s="32"/>
      <c r="AF69" s="32"/>
      <c r="AG69" s="32"/>
      <c r="AH69" s="32"/>
      <c r="AI69" s="32"/>
      <c r="AJ69" s="32"/>
      <c r="AK69" s="32"/>
      <c r="AL69" s="32"/>
      <c r="AM69" s="32"/>
      <c r="AN69" s="32"/>
    </row>
    <row r="70" spans="2:40" ht="12" outlineLevel="1" x14ac:dyDescent="0.2">
      <c r="B70" s="31" t="s">
        <v>40</v>
      </c>
      <c r="C70" s="31" t="s">
        <v>41</v>
      </c>
      <c r="D70" s="31" t="s">
        <v>42</v>
      </c>
      <c r="E70" s="10" t="s">
        <v>60</v>
      </c>
      <c r="F70" s="32">
        <v>17250700</v>
      </c>
      <c r="G70" s="32">
        <v>4487600</v>
      </c>
      <c r="H70" s="32" t="s">
        <v>138</v>
      </c>
      <c r="I70" s="32">
        <v>10646500</v>
      </c>
      <c r="J70" s="32">
        <v>3975600</v>
      </c>
      <c r="K70" s="32">
        <v>11345200</v>
      </c>
      <c r="L70" s="32">
        <v>3508700</v>
      </c>
      <c r="M70" s="32">
        <v>3376300</v>
      </c>
      <c r="N70" s="32">
        <v>1369500</v>
      </c>
      <c r="O70" s="32">
        <v>3338328.0312000001</v>
      </c>
      <c r="P70" s="32">
        <v>29874.909</v>
      </c>
      <c r="Q70" s="32" t="s">
        <v>126</v>
      </c>
      <c r="R70" s="32" t="s">
        <v>126</v>
      </c>
      <c r="S70" s="32"/>
      <c r="T70" s="32"/>
      <c r="U70" s="32"/>
      <c r="V70" s="32"/>
      <c r="W70" s="32"/>
      <c r="X70" s="32"/>
      <c r="Y70" s="32"/>
      <c r="Z70" s="32"/>
      <c r="AA70" s="32"/>
      <c r="AB70" s="32"/>
      <c r="AC70" s="32"/>
      <c r="AD70" s="32"/>
      <c r="AE70" s="32"/>
      <c r="AF70" s="32"/>
      <c r="AG70" s="32"/>
      <c r="AH70" s="32"/>
      <c r="AI70" s="32"/>
      <c r="AJ70" s="32"/>
      <c r="AK70" s="32"/>
      <c r="AL70" s="32"/>
      <c r="AM70" s="32"/>
      <c r="AN70" s="32"/>
    </row>
    <row r="71" spans="2:40" ht="12" outlineLevel="1" x14ac:dyDescent="0.2">
      <c r="B71" s="31" t="s">
        <v>43</v>
      </c>
      <c r="C71" s="31" t="s">
        <v>41</v>
      </c>
      <c r="D71" s="31" t="s">
        <v>42</v>
      </c>
      <c r="E71" s="10" t="s">
        <v>60</v>
      </c>
      <c r="F71" s="32">
        <v>16336900</v>
      </c>
      <c r="G71" s="32">
        <v>3906400</v>
      </c>
      <c r="H71" s="32" t="s">
        <v>138</v>
      </c>
      <c r="I71" s="32">
        <v>8879800</v>
      </c>
      <c r="J71" s="32">
        <v>3344800</v>
      </c>
      <c r="K71" s="32">
        <v>9464300</v>
      </c>
      <c r="L71" s="32">
        <v>3003100</v>
      </c>
      <c r="M71" s="32">
        <v>3321000</v>
      </c>
      <c r="N71" s="32">
        <v>1422499.9999999998</v>
      </c>
      <c r="O71" s="32">
        <v>3400330.6466000001</v>
      </c>
      <c r="P71" s="32">
        <v>33952.089</v>
      </c>
      <c r="Q71" s="32" t="s">
        <v>126</v>
      </c>
      <c r="R71" s="32" t="s">
        <v>126</v>
      </c>
      <c r="S71" s="32"/>
      <c r="T71" s="32"/>
      <c r="U71" s="32"/>
      <c r="V71" s="32"/>
      <c r="W71" s="32"/>
      <c r="X71" s="32"/>
      <c r="Y71" s="32"/>
      <c r="Z71" s="32"/>
      <c r="AA71" s="32"/>
      <c r="AB71" s="32"/>
      <c r="AC71" s="32"/>
      <c r="AD71" s="32"/>
      <c r="AE71" s="32"/>
      <c r="AF71" s="32"/>
      <c r="AG71" s="32"/>
      <c r="AH71" s="32"/>
      <c r="AI71" s="32"/>
      <c r="AJ71" s="32"/>
      <c r="AK71" s="32"/>
      <c r="AL71" s="32"/>
      <c r="AM71" s="32"/>
      <c r="AN71" s="32"/>
    </row>
    <row r="72" spans="2:40" ht="12" outlineLevel="1" x14ac:dyDescent="0.2">
      <c r="B72" s="31" t="s">
        <v>44</v>
      </c>
      <c r="C72" s="31" t="s">
        <v>41</v>
      </c>
      <c r="D72" s="31" t="s">
        <v>42</v>
      </c>
      <c r="E72" s="10" t="s">
        <v>60</v>
      </c>
      <c r="F72" s="32">
        <v>15499000</v>
      </c>
      <c r="G72" s="32">
        <v>3357100</v>
      </c>
      <c r="H72" s="32" t="s">
        <v>138</v>
      </c>
      <c r="I72" s="32">
        <v>7412800</v>
      </c>
      <c r="J72" s="32">
        <v>2753900</v>
      </c>
      <c r="K72" s="32">
        <v>7580000</v>
      </c>
      <c r="L72" s="32">
        <v>2613200</v>
      </c>
      <c r="M72" s="32">
        <v>3441800</v>
      </c>
      <c r="N72" s="32">
        <v>1444799.9999999998</v>
      </c>
      <c r="O72" s="32">
        <v>3349157.1002000002</v>
      </c>
      <c r="P72" s="32">
        <v>38340.464</v>
      </c>
      <c r="Q72" s="32" t="s">
        <v>126</v>
      </c>
      <c r="R72" s="32" t="s">
        <v>126</v>
      </c>
      <c r="S72" s="32"/>
      <c r="T72" s="32"/>
      <c r="U72" s="32"/>
      <c r="V72" s="32"/>
      <c r="W72" s="32"/>
      <c r="X72" s="32"/>
      <c r="Y72" s="32"/>
      <c r="Z72" s="32"/>
      <c r="AA72" s="32"/>
      <c r="AB72" s="32"/>
      <c r="AC72" s="32"/>
      <c r="AD72" s="32"/>
      <c r="AE72" s="32"/>
      <c r="AF72" s="32"/>
      <c r="AG72" s="32"/>
      <c r="AH72" s="32"/>
      <c r="AI72" s="32"/>
      <c r="AJ72" s="32"/>
      <c r="AK72" s="32"/>
      <c r="AL72" s="32"/>
      <c r="AM72" s="32"/>
      <c r="AN72" s="32"/>
    </row>
    <row r="73" spans="2:40" outlineLevel="1" x14ac:dyDescent="0.2">
      <c r="B73" s="1" t="s">
        <v>61</v>
      </c>
      <c r="C73" s="1"/>
      <c r="D73" s="1"/>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c r="AJ73" s="32"/>
      <c r="AK73" s="32"/>
      <c r="AL73" s="32"/>
      <c r="AM73" s="32"/>
      <c r="AN73" s="32"/>
    </row>
    <row r="74" spans="2:40" ht="12" outlineLevel="1" x14ac:dyDescent="0.2">
      <c r="B74" s="31" t="s">
        <v>5304</v>
      </c>
      <c r="C74" s="31" t="s">
        <v>38</v>
      </c>
      <c r="D74" s="31" t="s">
        <v>6</v>
      </c>
      <c r="E74" s="10" t="s">
        <v>61</v>
      </c>
      <c r="F74" s="32">
        <v>-3338000</v>
      </c>
      <c r="G74" s="32">
        <v>-1076000</v>
      </c>
      <c r="H74" s="32" t="s">
        <v>138</v>
      </c>
      <c r="I74" s="32">
        <v>867228.94669999997</v>
      </c>
      <c r="J74" s="32">
        <v>484590.29389999999</v>
      </c>
      <c r="K74" s="32">
        <v>486440.60210000002</v>
      </c>
      <c r="L74" s="32">
        <v>507079.22850000003</v>
      </c>
      <c r="M74" s="32">
        <v>366378.86959999998</v>
      </c>
      <c r="N74" s="32">
        <v>143816.08720000001</v>
      </c>
      <c r="O74" s="32">
        <v>83931.697499999995</v>
      </c>
      <c r="P74" s="32">
        <v>-1191.0309999999999</v>
      </c>
      <c r="Q74" s="32" t="s">
        <v>126</v>
      </c>
      <c r="R74" s="32" t="s">
        <v>126</v>
      </c>
      <c r="S74" s="32"/>
      <c r="T74" s="32"/>
      <c r="U74" s="32"/>
      <c r="V74" s="32"/>
      <c r="W74" s="32"/>
      <c r="X74" s="32"/>
      <c r="Y74" s="32"/>
      <c r="Z74" s="32"/>
      <c r="AA74" s="32"/>
      <c r="AB74" s="32"/>
      <c r="AC74" s="32"/>
      <c r="AD74" s="32"/>
      <c r="AE74" s="32"/>
      <c r="AF74" s="32"/>
      <c r="AG74" s="32"/>
      <c r="AH74" s="32"/>
      <c r="AI74" s="32"/>
      <c r="AJ74" s="32"/>
      <c r="AK74" s="32"/>
      <c r="AL74" s="32"/>
      <c r="AM74" s="32"/>
      <c r="AN74" s="32"/>
    </row>
    <row r="75" spans="2:40" ht="12" outlineLevel="1" x14ac:dyDescent="0.2">
      <c r="B75" s="31" t="s">
        <v>5305</v>
      </c>
      <c r="C75" s="31" t="s">
        <v>38</v>
      </c>
      <c r="D75" s="31" t="s">
        <v>6</v>
      </c>
      <c r="E75" s="10" t="s">
        <v>61</v>
      </c>
      <c r="F75" s="32">
        <v>-10020200</v>
      </c>
      <c r="G75" s="32">
        <v>-3150200</v>
      </c>
      <c r="H75" s="32" t="s">
        <v>138</v>
      </c>
      <c r="I75" s="32">
        <v>957028.07700000005</v>
      </c>
      <c r="J75" s="32">
        <v>325375.09960000002</v>
      </c>
      <c r="K75" s="32">
        <v>884755.55480000004</v>
      </c>
      <c r="L75" s="32">
        <v>520451.94780000002</v>
      </c>
      <c r="M75" s="32">
        <v>445252.12150000001</v>
      </c>
      <c r="N75" s="32">
        <v>152282.5828</v>
      </c>
      <c r="O75" s="32">
        <v>85565.315199999997</v>
      </c>
      <c r="P75" s="32">
        <v>-10618.914000000001</v>
      </c>
      <c r="Q75" s="32" t="s">
        <v>126</v>
      </c>
      <c r="R75" s="32" t="s">
        <v>126</v>
      </c>
      <c r="S75" s="32"/>
      <c r="T75" s="32"/>
      <c r="U75" s="32"/>
      <c r="V75" s="32"/>
      <c r="W75" s="32"/>
      <c r="X75" s="32"/>
      <c r="Y75" s="32"/>
      <c r="Z75" s="32"/>
      <c r="AA75" s="32"/>
      <c r="AB75" s="32"/>
      <c r="AC75" s="32"/>
      <c r="AD75" s="32"/>
      <c r="AE75" s="32"/>
      <c r="AF75" s="32"/>
      <c r="AG75" s="32"/>
      <c r="AH75" s="32"/>
      <c r="AI75" s="32"/>
      <c r="AJ75" s="32"/>
      <c r="AK75" s="32"/>
      <c r="AL75" s="32"/>
      <c r="AM75" s="32"/>
      <c r="AN75" s="32"/>
    </row>
    <row r="76" spans="2:40" ht="12" outlineLevel="1" x14ac:dyDescent="0.2">
      <c r="B76" s="31" t="s">
        <v>5306</v>
      </c>
      <c r="C76" s="31" t="s">
        <v>38</v>
      </c>
      <c r="D76" s="31" t="s">
        <v>6</v>
      </c>
      <c r="E76" s="10" t="s">
        <v>61</v>
      </c>
      <c r="F76" s="32" t="s">
        <v>138</v>
      </c>
      <c r="G76" s="32" t="s">
        <v>138</v>
      </c>
      <c r="H76" s="32" t="s">
        <v>138</v>
      </c>
      <c r="I76" s="32" t="s">
        <v>138</v>
      </c>
      <c r="J76" s="32" t="s">
        <v>138</v>
      </c>
      <c r="K76" s="32" t="s">
        <v>138</v>
      </c>
      <c r="L76" s="32" t="s">
        <v>138</v>
      </c>
      <c r="M76" s="32" t="s">
        <v>138</v>
      </c>
      <c r="N76" s="32">
        <v>175860.33790000001</v>
      </c>
      <c r="O76" s="32" t="s">
        <v>138</v>
      </c>
      <c r="P76" s="32" t="s">
        <v>138</v>
      </c>
      <c r="Q76" s="32" t="s">
        <v>126</v>
      </c>
      <c r="R76" s="32" t="s">
        <v>126</v>
      </c>
      <c r="S76" s="32"/>
      <c r="T76" s="32"/>
      <c r="U76" s="32"/>
      <c r="V76" s="32"/>
      <c r="W76" s="32"/>
      <c r="X76" s="32"/>
      <c r="Y76" s="32"/>
      <c r="Z76" s="32"/>
      <c r="AA76" s="32"/>
      <c r="AB76" s="32"/>
      <c r="AC76" s="32"/>
      <c r="AD76" s="32"/>
      <c r="AE76" s="32"/>
      <c r="AF76" s="32"/>
      <c r="AG76" s="32"/>
      <c r="AH76" s="32"/>
      <c r="AI76" s="32"/>
      <c r="AJ76" s="32"/>
      <c r="AK76" s="32"/>
      <c r="AL76" s="32"/>
      <c r="AM76" s="32"/>
      <c r="AN76" s="32"/>
    </row>
    <row r="77" spans="2:40" ht="12" outlineLevel="1" x14ac:dyDescent="0.2">
      <c r="B77" s="31" t="s">
        <v>40</v>
      </c>
      <c r="C77" s="31" t="s">
        <v>41</v>
      </c>
      <c r="D77" s="31" t="s">
        <v>42</v>
      </c>
      <c r="E77" s="10" t="s">
        <v>62</v>
      </c>
      <c r="F77" s="32">
        <v>-1506600.0000000002</v>
      </c>
      <c r="G77" s="32">
        <v>-493980.43930000003</v>
      </c>
      <c r="H77" s="32" t="s">
        <v>138</v>
      </c>
      <c r="I77" s="32">
        <v>-155075.29999999999</v>
      </c>
      <c r="J77" s="32">
        <v>-116139.8305</v>
      </c>
      <c r="K77" s="32">
        <v>-242156.0454</v>
      </c>
      <c r="L77" s="32">
        <v>49382.176200000002</v>
      </c>
      <c r="M77" s="32">
        <v>94860.175399999993</v>
      </c>
      <c r="N77" s="32">
        <v>24377.092400000001</v>
      </c>
      <c r="O77" s="32">
        <v>64504.291700000002</v>
      </c>
      <c r="P77" s="32">
        <v>220.16900000000001</v>
      </c>
      <c r="Q77" s="32" t="s">
        <v>126</v>
      </c>
      <c r="R77" s="32" t="s">
        <v>126</v>
      </c>
      <c r="S77" s="32"/>
      <c r="T77" s="32"/>
      <c r="U77" s="32"/>
      <c r="V77" s="32"/>
      <c r="W77" s="32"/>
      <c r="X77" s="32"/>
      <c r="Y77" s="32"/>
      <c r="Z77" s="32"/>
      <c r="AA77" s="32"/>
      <c r="AB77" s="32"/>
      <c r="AC77" s="32"/>
      <c r="AD77" s="32"/>
      <c r="AE77" s="32"/>
      <c r="AF77" s="32"/>
      <c r="AG77" s="32"/>
      <c r="AH77" s="32"/>
      <c r="AI77" s="32"/>
      <c r="AJ77" s="32"/>
      <c r="AK77" s="32"/>
      <c r="AL77" s="32"/>
      <c r="AM77" s="32"/>
      <c r="AN77" s="32"/>
    </row>
    <row r="78" spans="2:40" ht="12" outlineLevel="1" x14ac:dyDescent="0.2">
      <c r="B78" s="31" t="s">
        <v>43</v>
      </c>
      <c r="C78" s="31" t="s">
        <v>41</v>
      </c>
      <c r="D78" s="31" t="s">
        <v>42</v>
      </c>
      <c r="E78" s="10" t="s">
        <v>62</v>
      </c>
      <c r="F78" s="32">
        <v>-1959900</v>
      </c>
      <c r="G78" s="32">
        <v>-594548.22869999998</v>
      </c>
      <c r="H78" s="32" t="s">
        <v>138</v>
      </c>
      <c r="I78" s="32">
        <v>-570769.81200000003</v>
      </c>
      <c r="J78" s="32">
        <v>-240138.66930000001</v>
      </c>
      <c r="K78" s="32">
        <v>-1056200</v>
      </c>
      <c r="L78" s="32">
        <v>-111532.9954</v>
      </c>
      <c r="M78" s="32">
        <v>3626.0225999999998</v>
      </c>
      <c r="N78" s="32">
        <v>54272.772299999997</v>
      </c>
      <c r="O78" s="32">
        <v>2331.0142000000001</v>
      </c>
      <c r="P78" s="32">
        <v>2959.5740000000001</v>
      </c>
      <c r="Q78" s="32" t="s">
        <v>126</v>
      </c>
      <c r="R78" s="32" t="s">
        <v>126</v>
      </c>
      <c r="S78" s="32"/>
      <c r="T78" s="32"/>
      <c r="U78" s="32"/>
      <c r="V78" s="32"/>
      <c r="W78" s="32"/>
      <c r="X78" s="32"/>
      <c r="Y78" s="32"/>
      <c r="Z78" s="32"/>
      <c r="AA78" s="32"/>
      <c r="AB78" s="32"/>
      <c r="AC78" s="32"/>
      <c r="AD78" s="32"/>
      <c r="AE78" s="32"/>
      <c r="AF78" s="32"/>
      <c r="AG78" s="32"/>
      <c r="AH78" s="32"/>
      <c r="AI78" s="32"/>
      <c r="AJ78" s="32"/>
      <c r="AK78" s="32"/>
      <c r="AL78" s="32"/>
      <c r="AM78" s="32"/>
      <c r="AN78" s="32"/>
    </row>
    <row r="79" spans="2:40" ht="12" outlineLevel="1" x14ac:dyDescent="0.2">
      <c r="B79" s="31" t="s">
        <v>44</v>
      </c>
      <c r="C79" s="31" t="s">
        <v>41</v>
      </c>
      <c r="D79" s="31" t="s">
        <v>42</v>
      </c>
      <c r="E79" s="10" t="s">
        <v>62</v>
      </c>
      <c r="F79" s="32">
        <v>-1325699.9999999998</v>
      </c>
      <c r="G79" s="32">
        <v>-538558.70429999998</v>
      </c>
      <c r="H79" s="32" t="s">
        <v>138</v>
      </c>
      <c r="I79" s="32">
        <v>232837.3388</v>
      </c>
      <c r="J79" s="32">
        <v>26142.767899999999</v>
      </c>
      <c r="K79" s="32">
        <v>-156808.82</v>
      </c>
      <c r="L79" s="32">
        <v>155356.70360000001</v>
      </c>
      <c r="M79" s="32">
        <v>102596.8014</v>
      </c>
      <c r="N79" s="32">
        <v>37600.169800000003</v>
      </c>
      <c r="O79" s="32">
        <v>-1145.3585</v>
      </c>
      <c r="P79" s="32">
        <v>2021.0239999999999</v>
      </c>
      <c r="Q79" s="32" t="s">
        <v>126</v>
      </c>
      <c r="R79" s="32" t="s">
        <v>126</v>
      </c>
      <c r="S79" s="32"/>
      <c r="T79" s="32"/>
      <c r="U79" s="32"/>
      <c r="V79" s="32"/>
      <c r="W79" s="32"/>
      <c r="X79" s="32"/>
      <c r="Y79" s="32"/>
      <c r="Z79" s="32"/>
      <c r="AA79" s="32"/>
      <c r="AB79" s="32"/>
      <c r="AC79" s="32"/>
      <c r="AD79" s="32"/>
      <c r="AE79" s="32"/>
      <c r="AF79" s="32"/>
      <c r="AG79" s="32"/>
      <c r="AH79" s="32"/>
      <c r="AI79" s="32"/>
      <c r="AJ79" s="32"/>
      <c r="AK79" s="32"/>
      <c r="AL79" s="32"/>
      <c r="AM79" s="32"/>
      <c r="AN79" s="32"/>
    </row>
    <row r="80" spans="2:40" outlineLevel="1" x14ac:dyDescent="0.2">
      <c r="B80" s="1" t="s">
        <v>63</v>
      </c>
      <c r="C80" s="1"/>
      <c r="D80" s="1"/>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c r="AL80" s="32"/>
      <c r="AM80" s="32"/>
      <c r="AN80" s="32"/>
    </row>
    <row r="81" spans="2:40" ht="12" outlineLevel="1" x14ac:dyDescent="0.2">
      <c r="B81" s="31" t="s">
        <v>5304</v>
      </c>
      <c r="C81" s="31" t="s">
        <v>38</v>
      </c>
      <c r="D81" s="31" t="s">
        <v>6</v>
      </c>
      <c r="E81" s="10" t="s">
        <v>64</v>
      </c>
      <c r="F81" s="32">
        <v>-2869100</v>
      </c>
      <c r="G81" s="32">
        <v>-1055400</v>
      </c>
      <c r="H81" s="32" t="s">
        <v>138</v>
      </c>
      <c r="I81" s="32">
        <v>3321400</v>
      </c>
      <c r="J81" s="32">
        <v>1295100</v>
      </c>
      <c r="K81" s="32">
        <v>3528300</v>
      </c>
      <c r="L81" s="32">
        <v>1206900</v>
      </c>
      <c r="M81" s="32">
        <v>675819.76969999995</v>
      </c>
      <c r="N81" s="32">
        <v>199678.86559999999</v>
      </c>
      <c r="O81" s="32">
        <v>191171.6195</v>
      </c>
      <c r="P81" s="32">
        <v>483.06200000000001</v>
      </c>
      <c r="Q81" s="32" t="s">
        <v>126</v>
      </c>
      <c r="R81" s="32" t="s">
        <v>126</v>
      </c>
      <c r="S81" s="32"/>
      <c r="T81" s="32"/>
      <c r="U81" s="32"/>
      <c r="V81" s="32"/>
      <c r="W81" s="32"/>
      <c r="X81" s="32"/>
      <c r="Y81" s="32"/>
      <c r="Z81" s="32"/>
      <c r="AA81" s="32"/>
      <c r="AB81" s="32"/>
      <c r="AC81" s="32"/>
      <c r="AD81" s="32"/>
      <c r="AE81" s="32"/>
      <c r="AF81" s="32"/>
      <c r="AG81" s="32"/>
      <c r="AH81" s="32"/>
      <c r="AI81" s="32"/>
      <c r="AJ81" s="32"/>
      <c r="AK81" s="32"/>
      <c r="AL81" s="32"/>
      <c r="AM81" s="32"/>
      <c r="AN81" s="32"/>
    </row>
    <row r="82" spans="2:40" ht="12" outlineLevel="1" x14ac:dyDescent="0.2">
      <c r="B82" s="31" t="s">
        <v>5305</v>
      </c>
      <c r="C82" s="31" t="s">
        <v>38</v>
      </c>
      <c r="D82" s="31" t="s">
        <v>6</v>
      </c>
      <c r="E82" s="10" t="s">
        <v>64</v>
      </c>
      <c r="F82" s="32">
        <v>-9098200</v>
      </c>
      <c r="G82" s="32">
        <v>-2889300</v>
      </c>
      <c r="H82" s="32" t="s">
        <v>138</v>
      </c>
      <c r="I82" s="32">
        <v>4596300</v>
      </c>
      <c r="J82" s="32">
        <v>1330600</v>
      </c>
      <c r="K82" s="32">
        <v>5010100</v>
      </c>
      <c r="L82" s="32">
        <v>1445700</v>
      </c>
      <c r="M82" s="32">
        <v>877381.02249999996</v>
      </c>
      <c r="N82" s="32">
        <v>216506.23790000001</v>
      </c>
      <c r="O82" s="32">
        <v>206194.80619999999</v>
      </c>
      <c r="P82" s="32">
        <v>-8759.7199999999993</v>
      </c>
      <c r="Q82" s="32" t="s">
        <v>126</v>
      </c>
      <c r="R82" s="32" t="s">
        <v>126</v>
      </c>
      <c r="S82" s="32"/>
      <c r="T82" s="32"/>
      <c r="U82" s="32"/>
      <c r="V82" s="32"/>
      <c r="W82" s="32"/>
      <c r="X82" s="32"/>
      <c r="Y82" s="32"/>
      <c r="Z82" s="32"/>
      <c r="AA82" s="32"/>
      <c r="AB82" s="32"/>
      <c r="AC82" s="32"/>
      <c r="AD82" s="32"/>
      <c r="AE82" s="32"/>
      <c r="AF82" s="32"/>
      <c r="AG82" s="32"/>
      <c r="AH82" s="32"/>
      <c r="AI82" s="32"/>
      <c r="AJ82" s="32"/>
      <c r="AK82" s="32"/>
      <c r="AL82" s="32"/>
      <c r="AM82" s="32"/>
      <c r="AN82" s="32"/>
    </row>
    <row r="83" spans="2:40" ht="12" outlineLevel="1" x14ac:dyDescent="0.2">
      <c r="B83" s="31" t="s">
        <v>5306</v>
      </c>
      <c r="C83" s="31" t="s">
        <v>38</v>
      </c>
      <c r="D83" s="31" t="s">
        <v>6</v>
      </c>
      <c r="E83" s="10" t="s">
        <v>64</v>
      </c>
      <c r="F83" s="32" t="s">
        <v>138</v>
      </c>
      <c r="G83" s="32" t="s">
        <v>138</v>
      </c>
      <c r="H83" s="32" t="s">
        <v>138</v>
      </c>
      <c r="I83" s="32" t="s">
        <v>138</v>
      </c>
      <c r="J83" s="32" t="s">
        <v>138</v>
      </c>
      <c r="K83" s="32" t="s">
        <v>138</v>
      </c>
      <c r="L83" s="32" t="s">
        <v>138</v>
      </c>
      <c r="M83" s="32" t="s">
        <v>138</v>
      </c>
      <c r="N83" s="32">
        <v>261321.41380000001</v>
      </c>
      <c r="O83" s="32" t="s">
        <v>138</v>
      </c>
      <c r="P83" s="32" t="s">
        <v>138</v>
      </c>
      <c r="Q83" s="32" t="s">
        <v>126</v>
      </c>
      <c r="R83" s="32" t="s">
        <v>126</v>
      </c>
      <c r="S83" s="32"/>
      <c r="T83" s="32"/>
      <c r="U83" s="32"/>
      <c r="V83" s="32"/>
      <c r="W83" s="32"/>
      <c r="X83" s="32"/>
      <c r="Y83" s="32"/>
      <c r="Z83" s="32"/>
      <c r="AA83" s="32"/>
      <c r="AB83" s="32"/>
      <c r="AC83" s="32"/>
      <c r="AD83" s="32"/>
      <c r="AE83" s="32"/>
      <c r="AF83" s="32"/>
      <c r="AG83" s="32"/>
      <c r="AH83" s="32"/>
      <c r="AI83" s="32"/>
      <c r="AJ83" s="32"/>
      <c r="AK83" s="32"/>
      <c r="AL83" s="32"/>
      <c r="AM83" s="32"/>
      <c r="AN83" s="32"/>
    </row>
    <row r="84" spans="2:40" ht="12" outlineLevel="1" x14ac:dyDescent="0.2">
      <c r="B84" s="31" t="s">
        <v>40</v>
      </c>
      <c r="C84" s="31" t="s">
        <v>41</v>
      </c>
      <c r="D84" s="31" t="s">
        <v>42</v>
      </c>
      <c r="E84" s="10" t="s">
        <v>64</v>
      </c>
      <c r="F84" s="32">
        <v>-9486700</v>
      </c>
      <c r="G84" s="32">
        <v>-2034600.0000000002</v>
      </c>
      <c r="H84" s="32" t="s">
        <v>138</v>
      </c>
      <c r="I84" s="32">
        <v>4441800</v>
      </c>
      <c r="J84" s="32">
        <v>1491400</v>
      </c>
      <c r="K84" s="32">
        <v>4775200</v>
      </c>
      <c r="L84" s="32">
        <v>1292300</v>
      </c>
      <c r="M84" s="32">
        <v>732010.54260000004</v>
      </c>
      <c r="N84" s="32">
        <v>232538.4325</v>
      </c>
      <c r="O84" s="32">
        <v>202676.9399</v>
      </c>
      <c r="P84" s="32">
        <v>-7872.5029999999997</v>
      </c>
      <c r="Q84" s="32" t="s">
        <v>126</v>
      </c>
      <c r="R84" s="32" t="s">
        <v>126</v>
      </c>
      <c r="S84" s="32"/>
      <c r="T84" s="32"/>
      <c r="U84" s="32"/>
      <c r="V84" s="32"/>
      <c r="W84" s="32"/>
      <c r="X84" s="32"/>
      <c r="Y84" s="32"/>
      <c r="Z84" s="32"/>
      <c r="AA84" s="32"/>
      <c r="AB84" s="32"/>
      <c r="AC84" s="32"/>
      <c r="AD84" s="32"/>
      <c r="AE84" s="32"/>
      <c r="AF84" s="32"/>
      <c r="AG84" s="32"/>
      <c r="AH84" s="32"/>
      <c r="AI84" s="32"/>
      <c r="AJ84" s="32"/>
      <c r="AK84" s="32"/>
      <c r="AL84" s="32"/>
      <c r="AM84" s="32"/>
      <c r="AN84" s="32"/>
    </row>
    <row r="85" spans="2:40" ht="12" outlineLevel="1" x14ac:dyDescent="0.2">
      <c r="B85" s="31" t="s">
        <v>43</v>
      </c>
      <c r="C85" s="31" t="s">
        <v>41</v>
      </c>
      <c r="D85" s="31" t="s">
        <v>42</v>
      </c>
      <c r="E85" s="10" t="s">
        <v>64</v>
      </c>
      <c r="F85" s="32">
        <v>-4904900</v>
      </c>
      <c r="G85" s="32">
        <v>-1828200</v>
      </c>
      <c r="H85" s="32" t="s">
        <v>138</v>
      </c>
      <c r="I85" s="32">
        <v>3340100</v>
      </c>
      <c r="J85" s="32">
        <v>1191500</v>
      </c>
      <c r="K85" s="32">
        <v>3332900</v>
      </c>
      <c r="L85" s="32">
        <v>917646.70140000002</v>
      </c>
      <c r="M85" s="32">
        <v>603788.10589999997</v>
      </c>
      <c r="N85" s="32">
        <v>249798.39660000001</v>
      </c>
      <c r="O85" s="32">
        <v>201110.1017</v>
      </c>
      <c r="P85" s="32">
        <v>-3778.6039999999998</v>
      </c>
      <c r="Q85" s="32" t="s">
        <v>126</v>
      </c>
      <c r="R85" s="32" t="s">
        <v>126</v>
      </c>
      <c r="S85" s="32"/>
      <c r="T85" s="32"/>
      <c r="U85" s="32"/>
      <c r="V85" s="32"/>
      <c r="W85" s="32"/>
      <c r="X85" s="32"/>
      <c r="Y85" s="32"/>
      <c r="Z85" s="32"/>
      <c r="AA85" s="32"/>
      <c r="AB85" s="32"/>
      <c r="AC85" s="32"/>
      <c r="AD85" s="32"/>
      <c r="AE85" s="32"/>
      <c r="AF85" s="32"/>
      <c r="AG85" s="32"/>
      <c r="AH85" s="32"/>
      <c r="AI85" s="32"/>
      <c r="AJ85" s="32"/>
      <c r="AK85" s="32"/>
      <c r="AL85" s="32"/>
      <c r="AM85" s="32"/>
      <c r="AN85" s="32"/>
    </row>
    <row r="86" spans="2:40" ht="12" outlineLevel="1" x14ac:dyDescent="0.2">
      <c r="B86" s="31" t="s">
        <v>44</v>
      </c>
      <c r="C86" s="31" t="s">
        <v>41</v>
      </c>
      <c r="D86" s="31" t="s">
        <v>42</v>
      </c>
      <c r="E86" s="10" t="s">
        <v>64</v>
      </c>
      <c r="F86" s="32">
        <v>-4766000</v>
      </c>
      <c r="G86" s="32">
        <v>-1782000</v>
      </c>
      <c r="H86" s="32" t="s">
        <v>138</v>
      </c>
      <c r="I86" s="32">
        <v>2626500</v>
      </c>
      <c r="J86" s="32">
        <v>695404.88260000001</v>
      </c>
      <c r="K86" s="32">
        <v>2113200</v>
      </c>
      <c r="L86" s="32">
        <v>750302.69949999999</v>
      </c>
      <c r="M86" s="32">
        <v>582380.67059999995</v>
      </c>
      <c r="N86" s="32">
        <v>262291.6568</v>
      </c>
      <c r="O86" s="32">
        <v>201406.0356</v>
      </c>
      <c r="P86" s="32">
        <v>1645.2860000000001</v>
      </c>
      <c r="Q86" s="32" t="s">
        <v>126</v>
      </c>
      <c r="R86" s="32" t="s">
        <v>126</v>
      </c>
      <c r="S86" s="32"/>
      <c r="T86" s="32"/>
      <c r="U86" s="32"/>
      <c r="V86" s="32"/>
      <c r="W86" s="32"/>
      <c r="X86" s="32"/>
      <c r="Y86" s="32"/>
      <c r="Z86" s="32"/>
      <c r="AA86" s="32"/>
      <c r="AB86" s="32"/>
      <c r="AC86" s="32"/>
      <c r="AD86" s="32"/>
      <c r="AE86" s="32"/>
      <c r="AF86" s="32"/>
      <c r="AG86" s="32"/>
      <c r="AH86" s="32"/>
      <c r="AI86" s="32"/>
      <c r="AJ86" s="32"/>
      <c r="AK86" s="32"/>
      <c r="AL86" s="32"/>
      <c r="AM86" s="32"/>
      <c r="AN86" s="32"/>
    </row>
    <row r="87" spans="2:40" outlineLevel="1" x14ac:dyDescent="0.2">
      <c r="B87" s="1" t="s">
        <v>65</v>
      </c>
      <c r="C87" s="1"/>
      <c r="D87" s="1"/>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c r="AL87" s="32"/>
      <c r="AM87" s="32"/>
      <c r="AN87" s="32"/>
    </row>
    <row r="88" spans="2:40" ht="12" outlineLevel="1" x14ac:dyDescent="0.2">
      <c r="B88" s="31" t="s">
        <v>5304</v>
      </c>
      <c r="C88" s="31" t="s">
        <v>38</v>
      </c>
      <c r="D88" s="31" t="s">
        <v>6</v>
      </c>
      <c r="E88" s="10" t="s">
        <v>66</v>
      </c>
      <c r="F88" s="32">
        <v>1097200</v>
      </c>
      <c r="G88" s="32">
        <v>-1002999.9999999999</v>
      </c>
      <c r="H88" s="32" t="s">
        <v>138</v>
      </c>
      <c r="I88" s="32">
        <v>181589.8175</v>
      </c>
      <c r="J88" s="32">
        <v>181211.81280000001</v>
      </c>
      <c r="K88" s="32">
        <v>-247622.47839999999</v>
      </c>
      <c r="L88" s="32">
        <v>553418.48869999999</v>
      </c>
      <c r="M88" s="32">
        <v>808346.89269999997</v>
      </c>
      <c r="N88" s="32">
        <v>100410.68829999999</v>
      </c>
      <c r="O88" s="32">
        <v>32053.0131</v>
      </c>
      <c r="P88" s="32">
        <v>-2281.9780000000001</v>
      </c>
      <c r="Q88" s="32" t="s">
        <v>126</v>
      </c>
      <c r="R88" s="32" t="s">
        <v>126</v>
      </c>
      <c r="S88" s="32"/>
      <c r="T88" s="32"/>
      <c r="U88" s="32"/>
      <c r="V88" s="32"/>
      <c r="W88" s="32"/>
      <c r="X88" s="32"/>
      <c r="Y88" s="32"/>
      <c r="Z88" s="32"/>
      <c r="AA88" s="32"/>
      <c r="AB88" s="32"/>
      <c r="AC88" s="32"/>
      <c r="AD88" s="32"/>
      <c r="AE88" s="32"/>
      <c r="AF88" s="32"/>
      <c r="AG88" s="32"/>
      <c r="AH88" s="32"/>
      <c r="AI88" s="32"/>
      <c r="AJ88" s="32"/>
      <c r="AK88" s="32"/>
      <c r="AL88" s="32"/>
      <c r="AM88" s="32"/>
      <c r="AN88" s="32"/>
    </row>
    <row r="89" spans="2:40" ht="12" outlineLevel="1" x14ac:dyDescent="0.2">
      <c r="B89" s="31" t="s">
        <v>5305</v>
      </c>
      <c r="C89" s="31" t="s">
        <v>38</v>
      </c>
      <c r="D89" s="31" t="s">
        <v>6</v>
      </c>
      <c r="E89" s="10" t="s">
        <v>66</v>
      </c>
      <c r="F89" s="32">
        <v>-9915300</v>
      </c>
      <c r="G89" s="32">
        <v>-3033400</v>
      </c>
      <c r="H89" s="32" t="s">
        <v>138</v>
      </c>
      <c r="I89" s="32">
        <v>352037.12459999998</v>
      </c>
      <c r="J89" s="32">
        <v>38661.540800000002</v>
      </c>
      <c r="K89" s="32">
        <v>-67609.778900000005</v>
      </c>
      <c r="L89" s="32">
        <v>305747.5148</v>
      </c>
      <c r="M89" s="32">
        <v>231206.62789999999</v>
      </c>
      <c r="N89" s="32">
        <v>91825.563800000004</v>
      </c>
      <c r="O89" s="32">
        <v>37822.287499999999</v>
      </c>
      <c r="P89" s="32">
        <v>-12218.529</v>
      </c>
      <c r="Q89" s="32" t="s">
        <v>126</v>
      </c>
      <c r="R89" s="32" t="s">
        <v>126</v>
      </c>
      <c r="S89" s="32"/>
      <c r="T89" s="32"/>
      <c r="U89" s="32"/>
      <c r="V89" s="32"/>
      <c r="W89" s="32"/>
      <c r="X89" s="32"/>
      <c r="Y89" s="32"/>
      <c r="Z89" s="32"/>
      <c r="AA89" s="32"/>
      <c r="AB89" s="32"/>
      <c r="AC89" s="32"/>
      <c r="AD89" s="32"/>
      <c r="AE89" s="32"/>
      <c r="AF89" s="32"/>
      <c r="AG89" s="32"/>
      <c r="AH89" s="32"/>
      <c r="AI89" s="32"/>
      <c r="AJ89" s="32"/>
      <c r="AK89" s="32"/>
      <c r="AL89" s="32"/>
      <c r="AM89" s="32"/>
      <c r="AN89" s="32"/>
    </row>
    <row r="90" spans="2:40" ht="12" outlineLevel="1" x14ac:dyDescent="0.2">
      <c r="B90" s="31" t="s">
        <v>5306</v>
      </c>
      <c r="C90" s="31" t="s">
        <v>38</v>
      </c>
      <c r="D90" s="31" t="s">
        <v>6</v>
      </c>
      <c r="E90" s="10" t="s">
        <v>66</v>
      </c>
      <c r="F90" s="32" t="s">
        <v>138</v>
      </c>
      <c r="G90" s="32" t="s">
        <v>138</v>
      </c>
      <c r="H90" s="32" t="s">
        <v>138</v>
      </c>
      <c r="I90" s="32" t="s">
        <v>138</v>
      </c>
      <c r="J90" s="32" t="s">
        <v>138</v>
      </c>
      <c r="K90" s="32" t="s">
        <v>138</v>
      </c>
      <c r="L90" s="32" t="s">
        <v>138</v>
      </c>
      <c r="M90" s="32" t="s">
        <v>138</v>
      </c>
      <c r="N90" s="32">
        <v>114937.91379999999</v>
      </c>
      <c r="O90" s="32" t="s">
        <v>138</v>
      </c>
      <c r="P90" s="32" t="s">
        <v>138</v>
      </c>
      <c r="Q90" s="32" t="s">
        <v>126</v>
      </c>
      <c r="R90" s="32" t="s">
        <v>126</v>
      </c>
      <c r="S90" s="32"/>
      <c r="T90" s="32"/>
      <c r="U90" s="32"/>
      <c r="V90" s="32"/>
      <c r="W90" s="32"/>
      <c r="X90" s="32"/>
      <c r="Y90" s="32"/>
      <c r="Z90" s="32"/>
      <c r="AA90" s="32"/>
      <c r="AB90" s="32"/>
      <c r="AC90" s="32"/>
      <c r="AD90" s="32"/>
      <c r="AE90" s="32"/>
      <c r="AF90" s="32"/>
      <c r="AG90" s="32"/>
      <c r="AH90" s="32"/>
      <c r="AI90" s="32"/>
      <c r="AJ90" s="32"/>
      <c r="AK90" s="32"/>
      <c r="AL90" s="32"/>
      <c r="AM90" s="32"/>
      <c r="AN90" s="32"/>
    </row>
    <row r="91" spans="2:40" ht="12" outlineLevel="1" x14ac:dyDescent="0.2">
      <c r="B91" s="31" t="s">
        <v>40</v>
      </c>
      <c r="C91" s="31" t="s">
        <v>41</v>
      </c>
      <c r="D91" s="31" t="s">
        <v>42</v>
      </c>
      <c r="E91" s="10" t="s">
        <v>66</v>
      </c>
      <c r="F91" s="32">
        <v>-12331200</v>
      </c>
      <c r="G91" s="32">
        <v>-2201200</v>
      </c>
      <c r="H91" s="32" t="s">
        <v>138</v>
      </c>
      <c r="I91" s="32">
        <v>277836.99290000001</v>
      </c>
      <c r="J91" s="32">
        <v>-10178.856</v>
      </c>
      <c r="K91" s="32">
        <v>-315670.11540000001</v>
      </c>
      <c r="L91" s="32">
        <v>269023.69549999997</v>
      </c>
      <c r="M91" s="32">
        <v>276603.78940000001</v>
      </c>
      <c r="N91" s="32">
        <v>100144.13920000001</v>
      </c>
      <c r="O91" s="32">
        <v>14284.761500000001</v>
      </c>
      <c r="P91" s="32">
        <v>-10389.243399999999</v>
      </c>
      <c r="Q91" s="32" t="s">
        <v>126</v>
      </c>
      <c r="R91" s="32" t="s">
        <v>126</v>
      </c>
      <c r="S91" s="32"/>
      <c r="T91" s="32"/>
      <c r="U91" s="32"/>
      <c r="V91" s="32"/>
      <c r="W91" s="32"/>
      <c r="X91" s="32"/>
      <c r="Y91" s="32"/>
      <c r="Z91" s="32"/>
      <c r="AA91" s="32"/>
      <c r="AB91" s="32"/>
      <c r="AC91" s="32"/>
      <c r="AD91" s="32"/>
      <c r="AE91" s="32"/>
      <c r="AF91" s="32"/>
      <c r="AG91" s="32"/>
      <c r="AH91" s="32"/>
      <c r="AI91" s="32"/>
      <c r="AJ91" s="32"/>
      <c r="AK91" s="32"/>
      <c r="AL91" s="32"/>
      <c r="AM91" s="32"/>
      <c r="AN91" s="32"/>
    </row>
    <row r="92" spans="2:40" ht="12" x14ac:dyDescent="0.2">
      <c r="B92" s="31" t="s">
        <v>43</v>
      </c>
      <c r="C92" s="31" t="s">
        <v>41</v>
      </c>
      <c r="D92" s="31" t="s">
        <v>42</v>
      </c>
      <c r="E92" s="10" t="s">
        <v>66</v>
      </c>
      <c r="F92" s="32">
        <v>-8331099.9999999991</v>
      </c>
      <c r="G92" s="32">
        <v>-1978100</v>
      </c>
      <c r="H92" s="32" t="s">
        <v>138</v>
      </c>
      <c r="I92" s="32">
        <v>-368197.02470000001</v>
      </c>
      <c r="J92" s="32">
        <v>-247775.2887</v>
      </c>
      <c r="K92" s="32">
        <v>-1377200</v>
      </c>
      <c r="L92" s="32">
        <v>82942.892900000006</v>
      </c>
      <c r="M92" s="32">
        <v>146188.5871</v>
      </c>
      <c r="N92" s="32">
        <v>104844.1924</v>
      </c>
      <c r="O92" s="32">
        <v>13500.724399999999</v>
      </c>
      <c r="P92" s="32">
        <v>-5553.6907000000001</v>
      </c>
      <c r="Q92" s="32" t="s">
        <v>126</v>
      </c>
      <c r="R92" s="32" t="s">
        <v>126</v>
      </c>
      <c r="S92" s="32"/>
      <c r="T92" s="32"/>
      <c r="U92" s="32"/>
      <c r="V92" s="32"/>
      <c r="W92" s="32"/>
      <c r="X92" s="32"/>
      <c r="Y92" s="32"/>
      <c r="Z92" s="32"/>
      <c r="AA92" s="32"/>
      <c r="AB92" s="32"/>
      <c r="AC92" s="32"/>
      <c r="AD92" s="32"/>
      <c r="AE92" s="32"/>
      <c r="AF92" s="32"/>
      <c r="AG92" s="32"/>
      <c r="AH92" s="32"/>
      <c r="AI92" s="32"/>
      <c r="AJ92" s="32"/>
      <c r="AK92" s="32"/>
      <c r="AL92" s="32"/>
      <c r="AM92" s="32"/>
      <c r="AN92" s="32"/>
    </row>
    <row r="93" spans="2:40" ht="12" x14ac:dyDescent="0.2">
      <c r="B93" s="31" t="s">
        <v>44</v>
      </c>
      <c r="C93" s="31" t="s">
        <v>41</v>
      </c>
      <c r="D93" s="31" t="s">
        <v>42</v>
      </c>
      <c r="E93" s="10" t="s">
        <v>66</v>
      </c>
      <c r="F93" s="32">
        <v>-8233000.0000000009</v>
      </c>
      <c r="G93" s="32">
        <v>-1970700</v>
      </c>
      <c r="H93" s="32" t="s">
        <v>138</v>
      </c>
      <c r="I93" s="32">
        <v>-539635.29539999994</v>
      </c>
      <c r="J93" s="32">
        <v>-436134.06800000003</v>
      </c>
      <c r="K93" s="32">
        <v>-1842200</v>
      </c>
      <c r="L93" s="32">
        <v>35101.497499999998</v>
      </c>
      <c r="M93" s="32">
        <v>444876.53230000002</v>
      </c>
      <c r="N93" s="32">
        <v>117855.28630000001</v>
      </c>
      <c r="O93" s="32">
        <v>12328.3845</v>
      </c>
      <c r="P93" s="32">
        <v>4856.5582999999997</v>
      </c>
      <c r="Q93" s="32" t="s">
        <v>126</v>
      </c>
      <c r="R93" s="32" t="s">
        <v>126</v>
      </c>
      <c r="S93" s="32"/>
      <c r="T93" s="32"/>
      <c r="U93" s="32"/>
      <c r="V93" s="32"/>
      <c r="W93" s="32"/>
      <c r="X93" s="32"/>
      <c r="Y93" s="32"/>
      <c r="Z93" s="32"/>
      <c r="AA93" s="32"/>
      <c r="AB93" s="32"/>
      <c r="AC93" s="32"/>
      <c r="AD93" s="32"/>
      <c r="AE93" s="32"/>
      <c r="AF93" s="32"/>
      <c r="AG93" s="32"/>
      <c r="AH93" s="32"/>
      <c r="AI93" s="32"/>
      <c r="AJ93" s="32"/>
      <c r="AK93" s="32"/>
      <c r="AL93" s="32"/>
      <c r="AM93" s="32"/>
      <c r="AN93" s="32"/>
    </row>
    <row r="94" spans="2:40" ht="12" x14ac:dyDescent="0.2">
      <c r="B94" s="31"/>
      <c r="C94" s="31"/>
      <c r="D94" s="31"/>
      <c r="E94" s="10"/>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c r="AL94" s="32"/>
      <c r="AM94" s="32"/>
      <c r="AN94" s="32"/>
    </row>
    <row r="95" spans="2:40" x14ac:dyDescent="0.2">
      <c r="B95" s="12" t="s">
        <v>67</v>
      </c>
      <c r="C95" s="12"/>
      <c r="D95" s="12"/>
      <c r="E95" s="12"/>
      <c r="F95" s="26"/>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c r="AG95" s="27"/>
      <c r="AH95" s="27"/>
      <c r="AI95" s="27"/>
      <c r="AJ95" s="27"/>
      <c r="AK95" s="27"/>
      <c r="AL95" s="27"/>
      <c r="AM95" s="27"/>
      <c r="AN95" s="27"/>
    </row>
    <row r="96" spans="2:40" outlineLevel="1" x14ac:dyDescent="0.2">
      <c r="B96" s="1" t="s">
        <v>68</v>
      </c>
      <c r="C96" s="1"/>
      <c r="D96" s="1"/>
      <c r="F96" s="28"/>
      <c r="G96" s="28"/>
      <c r="H96" s="28"/>
      <c r="I96" s="28"/>
      <c r="J96" s="28"/>
      <c r="K96" s="28"/>
      <c r="L96" s="28"/>
      <c r="M96" s="28"/>
      <c r="N96" s="28"/>
      <c r="O96" s="28"/>
      <c r="P96" s="28"/>
      <c r="Q96" s="28"/>
      <c r="R96" s="28"/>
      <c r="S96" s="28"/>
      <c r="T96" s="28"/>
      <c r="U96" s="28"/>
      <c r="V96" s="28"/>
      <c r="W96" s="28"/>
      <c r="X96" s="28"/>
      <c r="Y96" s="28"/>
      <c r="Z96" s="28"/>
      <c r="AA96" s="28"/>
      <c r="AB96" s="28"/>
      <c r="AC96" s="28"/>
      <c r="AD96" s="28"/>
      <c r="AE96" s="28"/>
      <c r="AF96" s="28"/>
      <c r="AG96" s="28"/>
      <c r="AH96" s="28"/>
      <c r="AI96" s="28"/>
      <c r="AJ96" s="28"/>
      <c r="AK96" s="28"/>
      <c r="AL96" s="28"/>
      <c r="AM96" s="28"/>
      <c r="AN96" s="28"/>
    </row>
    <row r="97" spans="2:40" s="79" customFormat="1" ht="12" outlineLevel="1" x14ac:dyDescent="0.2">
      <c r="B97" s="80" t="s">
        <v>5304</v>
      </c>
      <c r="C97" s="80" t="s">
        <v>38</v>
      </c>
      <c r="D97" s="80" t="s">
        <v>6</v>
      </c>
      <c r="E97" s="81" t="s">
        <v>69</v>
      </c>
      <c r="F97" s="82">
        <v>6.7794999999999996</v>
      </c>
      <c r="G97" s="82">
        <v>3.2818999999999998</v>
      </c>
      <c r="H97" s="82" t="s">
        <v>138</v>
      </c>
      <c r="I97" s="82">
        <v>3.7576999999999998</v>
      </c>
      <c r="J97" s="82">
        <v>3.6002999999999998</v>
      </c>
      <c r="K97" s="82">
        <v>5.0679999999999996</v>
      </c>
      <c r="L97" s="82">
        <v>8.0043000000000006</v>
      </c>
      <c r="M97" s="82">
        <v>19.840699999999998</v>
      </c>
      <c r="N97" s="82">
        <v>10.559100000000001</v>
      </c>
      <c r="O97" s="82">
        <v>3.7538999999999998</v>
      </c>
      <c r="P97" s="82">
        <v>6.4665999999999997</v>
      </c>
      <c r="Q97" s="82" t="s">
        <v>126</v>
      </c>
      <c r="R97" s="82" t="s">
        <v>126</v>
      </c>
      <c r="S97" s="82"/>
      <c r="T97" s="82"/>
      <c r="U97" s="82"/>
      <c r="V97" s="82"/>
      <c r="W97" s="82"/>
      <c r="X97" s="82"/>
      <c r="Y97" s="82"/>
      <c r="Z97" s="82"/>
      <c r="AA97" s="82"/>
      <c r="AB97" s="82"/>
      <c r="AC97" s="82"/>
      <c r="AD97" s="82"/>
      <c r="AE97" s="82"/>
      <c r="AF97" s="82"/>
      <c r="AG97" s="82"/>
      <c r="AH97" s="82"/>
      <c r="AI97" s="82"/>
      <c r="AJ97" s="82"/>
      <c r="AK97" s="82"/>
      <c r="AL97" s="82"/>
      <c r="AM97" s="82"/>
      <c r="AN97" s="82"/>
    </row>
    <row r="98" spans="2:40" s="79" customFormat="1" ht="12" outlineLevel="1" x14ac:dyDescent="0.2">
      <c r="B98" s="80" t="s">
        <v>5305</v>
      </c>
      <c r="C98" s="80" t="s">
        <v>38</v>
      </c>
      <c r="D98" s="80" t="s">
        <v>6</v>
      </c>
      <c r="E98" s="81" t="s">
        <v>69</v>
      </c>
      <c r="F98" s="82">
        <v>9.3963999999999999</v>
      </c>
      <c r="G98" s="82">
        <v>8.6128</v>
      </c>
      <c r="H98" s="82" t="s">
        <v>138</v>
      </c>
      <c r="I98" s="82">
        <v>3.9699999999999998</v>
      </c>
      <c r="J98" s="82">
        <v>1.0838000000000001</v>
      </c>
      <c r="K98" s="82">
        <v>2.4525000000000001</v>
      </c>
      <c r="L98" s="82">
        <v>7.524</v>
      </c>
      <c r="M98" s="82">
        <v>15.0876</v>
      </c>
      <c r="N98" s="82">
        <v>9.9964999999999993</v>
      </c>
      <c r="O98" s="82">
        <v>3.2111999999999998</v>
      </c>
      <c r="P98" s="82">
        <v>6.4446000000000003</v>
      </c>
      <c r="Q98" s="82" t="s">
        <v>126</v>
      </c>
      <c r="R98" s="82" t="s">
        <v>126</v>
      </c>
      <c r="S98" s="82"/>
      <c r="T98" s="82"/>
      <c r="U98" s="82"/>
      <c r="V98" s="82"/>
      <c r="W98" s="82"/>
      <c r="X98" s="82"/>
      <c r="Y98" s="82"/>
      <c r="Z98" s="82"/>
      <c r="AA98" s="82"/>
      <c r="AB98" s="82"/>
      <c r="AC98" s="82"/>
      <c r="AD98" s="82"/>
      <c r="AE98" s="82"/>
      <c r="AF98" s="82"/>
      <c r="AG98" s="82"/>
      <c r="AH98" s="82"/>
      <c r="AI98" s="82"/>
      <c r="AJ98" s="82"/>
      <c r="AK98" s="82"/>
      <c r="AL98" s="82"/>
      <c r="AM98" s="82"/>
      <c r="AN98" s="82"/>
    </row>
    <row r="99" spans="2:40" s="79" customFormat="1" ht="12" outlineLevel="1" x14ac:dyDescent="0.2">
      <c r="B99" s="80" t="s">
        <v>5306</v>
      </c>
      <c r="C99" s="80" t="s">
        <v>38</v>
      </c>
      <c r="D99" s="80" t="s">
        <v>6</v>
      </c>
      <c r="E99" s="81" t="s">
        <v>69</v>
      </c>
      <c r="F99" s="82" t="s">
        <v>138</v>
      </c>
      <c r="G99" s="82" t="s">
        <v>138</v>
      </c>
      <c r="H99" s="82" t="s">
        <v>138</v>
      </c>
      <c r="I99" s="82" t="s">
        <v>138</v>
      </c>
      <c r="J99" s="82" t="s">
        <v>138</v>
      </c>
      <c r="K99" s="82" t="s">
        <v>138</v>
      </c>
      <c r="L99" s="82" t="s">
        <v>138</v>
      </c>
      <c r="M99" s="82" t="s">
        <v>138</v>
      </c>
      <c r="N99" s="82">
        <v>9.6593999999999998</v>
      </c>
      <c r="O99" s="82" t="s">
        <v>138</v>
      </c>
      <c r="P99" s="82" t="s">
        <v>138</v>
      </c>
      <c r="Q99" s="82" t="s">
        <v>126</v>
      </c>
      <c r="R99" s="82" t="s">
        <v>126</v>
      </c>
      <c r="S99" s="82"/>
      <c r="T99" s="82"/>
      <c r="U99" s="82"/>
      <c r="V99" s="82"/>
      <c r="W99" s="82"/>
      <c r="X99" s="82"/>
      <c r="Y99" s="82"/>
      <c r="Z99" s="82"/>
      <c r="AA99" s="82"/>
      <c r="AB99" s="82"/>
      <c r="AC99" s="82"/>
      <c r="AD99" s="82"/>
      <c r="AE99" s="82"/>
      <c r="AF99" s="82"/>
      <c r="AG99" s="82"/>
      <c r="AH99" s="82"/>
      <c r="AI99" s="82"/>
      <c r="AJ99" s="82"/>
      <c r="AK99" s="82"/>
      <c r="AL99" s="82"/>
      <c r="AM99" s="82"/>
      <c r="AN99" s="82"/>
    </row>
    <row r="100" spans="2:40" s="79" customFormat="1" ht="12" outlineLevel="1" x14ac:dyDescent="0.2">
      <c r="B100" s="80" t="s">
        <v>40</v>
      </c>
      <c r="C100" s="80" t="s">
        <v>41</v>
      </c>
      <c r="D100" s="80" t="s">
        <v>42</v>
      </c>
      <c r="E100" s="81" t="s">
        <v>70</v>
      </c>
      <c r="F100" s="82">
        <v>11.068</v>
      </c>
      <c r="G100" s="82">
        <v>12.3962</v>
      </c>
      <c r="H100" s="82" t="s">
        <v>138</v>
      </c>
      <c r="I100" s="82">
        <v>1.8936999999999999</v>
      </c>
      <c r="J100" s="82">
        <v>0.70489999999999997</v>
      </c>
      <c r="K100" s="82">
        <v>1.7808000000000002</v>
      </c>
      <c r="L100" s="82">
        <v>8.0566999999999993</v>
      </c>
      <c r="M100" s="82">
        <v>16.495899999999999</v>
      </c>
      <c r="N100" s="82">
        <v>10.8161</v>
      </c>
      <c r="O100" s="82">
        <v>2.8614999999999999</v>
      </c>
      <c r="P100" s="82">
        <v>6.8251999999999997</v>
      </c>
      <c r="Q100" s="82" t="s">
        <v>126</v>
      </c>
      <c r="R100" s="82" t="s">
        <v>126</v>
      </c>
      <c r="S100" s="82"/>
      <c r="T100" s="82"/>
      <c r="U100" s="82"/>
      <c r="V100" s="82"/>
      <c r="W100" s="82"/>
      <c r="X100" s="82"/>
      <c r="Y100" s="82"/>
      <c r="Z100" s="82"/>
      <c r="AA100" s="82"/>
      <c r="AB100" s="82"/>
      <c r="AC100" s="82"/>
      <c r="AD100" s="82"/>
      <c r="AE100" s="82"/>
      <c r="AF100" s="82"/>
      <c r="AG100" s="82"/>
      <c r="AH100" s="82"/>
      <c r="AI100" s="82"/>
      <c r="AJ100" s="82"/>
      <c r="AK100" s="82"/>
      <c r="AL100" s="82"/>
      <c r="AM100" s="82"/>
      <c r="AN100" s="82"/>
    </row>
    <row r="101" spans="2:40" s="79" customFormat="1" ht="12" outlineLevel="1" x14ac:dyDescent="0.2">
      <c r="B101" s="80" t="s">
        <v>43</v>
      </c>
      <c r="C101" s="80" t="s">
        <v>41</v>
      </c>
      <c r="D101" s="80" t="s">
        <v>42</v>
      </c>
      <c r="E101" s="81" t="s">
        <v>70</v>
      </c>
      <c r="F101" s="82">
        <v>10.3322</v>
      </c>
      <c r="G101" s="82">
        <v>12.5869</v>
      </c>
      <c r="H101" s="82" t="s">
        <v>138</v>
      </c>
      <c r="I101" s="82">
        <v>2.6436999999999999</v>
      </c>
      <c r="J101" s="82">
        <v>0.84930000000000005</v>
      </c>
      <c r="K101" s="82">
        <v>1.1497999999999999</v>
      </c>
      <c r="L101" s="82">
        <v>8.5997000000000003</v>
      </c>
      <c r="M101" s="82">
        <v>18.9481</v>
      </c>
      <c r="N101" s="82">
        <v>9.7637</v>
      </c>
      <c r="O101" s="82">
        <v>2.6139999999999999</v>
      </c>
      <c r="P101" s="82">
        <v>14.208399999999999</v>
      </c>
      <c r="Q101" s="82" t="s">
        <v>126</v>
      </c>
      <c r="R101" s="82" t="s">
        <v>126</v>
      </c>
      <c r="S101" s="82"/>
      <c r="T101" s="82"/>
      <c r="U101" s="82"/>
      <c r="V101" s="82"/>
      <c r="W101" s="82"/>
      <c r="X101" s="82"/>
      <c r="Y101" s="82"/>
      <c r="Z101" s="82"/>
      <c r="AA101" s="82"/>
      <c r="AB101" s="82"/>
      <c r="AC101" s="82"/>
      <c r="AD101" s="82"/>
      <c r="AE101" s="82"/>
      <c r="AF101" s="82"/>
      <c r="AG101" s="82"/>
      <c r="AH101" s="82"/>
      <c r="AI101" s="82"/>
      <c r="AJ101" s="82"/>
      <c r="AK101" s="82"/>
      <c r="AL101" s="82"/>
      <c r="AM101" s="82"/>
      <c r="AN101" s="82"/>
    </row>
    <row r="102" spans="2:40" s="79" customFormat="1" ht="12" outlineLevel="1" x14ac:dyDescent="0.2">
      <c r="B102" s="80" t="s">
        <v>44</v>
      </c>
      <c r="C102" s="80" t="s">
        <v>41</v>
      </c>
      <c r="D102" s="80" t="s">
        <v>42</v>
      </c>
      <c r="E102" s="81" t="s">
        <v>70</v>
      </c>
      <c r="F102" s="82">
        <v>10.3232</v>
      </c>
      <c r="G102" s="82">
        <v>11.9534</v>
      </c>
      <c r="H102" s="82" t="s">
        <v>138</v>
      </c>
      <c r="I102" s="82">
        <v>2.9695</v>
      </c>
      <c r="J102" s="82">
        <v>0.21129999999999999</v>
      </c>
      <c r="K102" s="82">
        <v>1.2063999999999999</v>
      </c>
      <c r="L102" s="82">
        <v>10.795999999999999</v>
      </c>
      <c r="M102" s="82">
        <v>15.250299999999999</v>
      </c>
      <c r="N102" s="82">
        <v>9.1290999999999993</v>
      </c>
      <c r="O102" s="82">
        <v>2.4146999999999998</v>
      </c>
      <c r="P102" s="82">
        <v>13.444699999999999</v>
      </c>
      <c r="Q102" s="82" t="s">
        <v>126</v>
      </c>
      <c r="R102" s="82" t="s">
        <v>126</v>
      </c>
      <c r="S102" s="82"/>
      <c r="T102" s="82"/>
      <c r="U102" s="82"/>
      <c r="V102" s="82"/>
      <c r="W102" s="82"/>
      <c r="X102" s="82"/>
      <c r="Y102" s="82"/>
      <c r="Z102" s="82"/>
      <c r="AA102" s="82"/>
      <c r="AB102" s="82"/>
      <c r="AC102" s="82"/>
      <c r="AD102" s="82"/>
      <c r="AE102" s="82"/>
      <c r="AF102" s="82"/>
      <c r="AG102" s="82"/>
      <c r="AH102" s="82"/>
      <c r="AI102" s="82"/>
      <c r="AJ102" s="82"/>
      <c r="AK102" s="82"/>
      <c r="AL102" s="82"/>
      <c r="AM102" s="82"/>
      <c r="AN102" s="82"/>
    </row>
    <row r="103" spans="2:40" outlineLevel="1" x14ac:dyDescent="0.2">
      <c r="B103" s="1" t="s">
        <v>71</v>
      </c>
      <c r="C103" s="1"/>
      <c r="D103" s="1"/>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28"/>
      <c r="AN103" s="28"/>
    </row>
    <row r="104" spans="2:40" ht="12" outlineLevel="1" x14ac:dyDescent="0.2">
      <c r="B104" s="31" t="s">
        <v>5304</v>
      </c>
      <c r="C104" s="31" t="s">
        <v>38</v>
      </c>
      <c r="D104" s="31" t="s">
        <v>6</v>
      </c>
      <c r="E104" s="10" t="s">
        <v>72</v>
      </c>
      <c r="F104" s="32" t="s">
        <v>138</v>
      </c>
      <c r="G104" s="32" t="s">
        <v>138</v>
      </c>
      <c r="H104" s="32" t="s">
        <v>138</v>
      </c>
      <c r="I104" s="32">
        <v>1902400</v>
      </c>
      <c r="J104" s="32">
        <v>1615000</v>
      </c>
      <c r="K104" s="32" t="s">
        <v>138</v>
      </c>
      <c r="L104" s="32">
        <v>4142400.0000000005</v>
      </c>
      <c r="M104" s="32">
        <v>10045700</v>
      </c>
      <c r="N104" s="32">
        <v>2180600</v>
      </c>
      <c r="O104" s="32">
        <v>324269.85499999998</v>
      </c>
      <c r="P104" s="32">
        <v>48590.5524</v>
      </c>
      <c r="Q104" s="32" t="s">
        <v>126</v>
      </c>
      <c r="R104" s="32" t="s">
        <v>126</v>
      </c>
      <c r="S104" s="32"/>
      <c r="T104" s="32"/>
      <c r="U104" s="32"/>
      <c r="V104" s="32"/>
      <c r="W104" s="32"/>
      <c r="X104" s="32"/>
      <c r="Y104" s="32"/>
      <c r="Z104" s="32"/>
      <c r="AA104" s="32"/>
      <c r="AB104" s="32"/>
      <c r="AC104" s="32"/>
      <c r="AD104" s="32"/>
      <c r="AE104" s="32"/>
      <c r="AF104" s="32"/>
      <c r="AG104" s="32"/>
      <c r="AH104" s="32"/>
      <c r="AI104" s="32"/>
      <c r="AJ104" s="32"/>
      <c r="AK104" s="32"/>
      <c r="AL104" s="32"/>
      <c r="AM104" s="32"/>
      <c r="AN104" s="32"/>
    </row>
    <row r="105" spans="2:40" ht="12" outlineLevel="1" x14ac:dyDescent="0.2">
      <c r="B105" s="31" t="s">
        <v>5305</v>
      </c>
      <c r="C105" s="31" t="s">
        <v>38</v>
      </c>
      <c r="D105" s="31" t="s">
        <v>6</v>
      </c>
      <c r="E105" s="10" t="s">
        <v>72</v>
      </c>
      <c r="F105" s="32">
        <v>58965900</v>
      </c>
      <c r="G105" s="32">
        <v>15035000</v>
      </c>
      <c r="H105" s="32" t="s">
        <v>138</v>
      </c>
      <c r="I105" s="32">
        <v>2755500</v>
      </c>
      <c r="J105" s="32">
        <v>905127.72270000004</v>
      </c>
      <c r="K105" s="32" t="s">
        <v>138</v>
      </c>
      <c r="L105" s="32">
        <v>5458000</v>
      </c>
      <c r="M105" s="32">
        <v>16310900</v>
      </c>
      <c r="N105" s="32">
        <v>2001300</v>
      </c>
      <c r="O105" s="32">
        <v>301107.72249999997</v>
      </c>
      <c r="P105" s="32">
        <v>15672.341399999999</v>
      </c>
      <c r="Q105" s="32" t="s">
        <v>126</v>
      </c>
      <c r="R105" s="32" t="s">
        <v>126</v>
      </c>
      <c r="S105" s="32"/>
      <c r="T105" s="32"/>
      <c r="U105" s="32"/>
      <c r="V105" s="32"/>
      <c r="W105" s="32"/>
      <c r="X105" s="32"/>
      <c r="Y105" s="32"/>
      <c r="Z105" s="32"/>
      <c r="AA105" s="32"/>
      <c r="AB105" s="32"/>
      <c r="AC105" s="32"/>
      <c r="AD105" s="32"/>
      <c r="AE105" s="32"/>
      <c r="AF105" s="32"/>
      <c r="AG105" s="32"/>
      <c r="AH105" s="32"/>
      <c r="AI105" s="32"/>
      <c r="AJ105" s="32"/>
      <c r="AK105" s="32"/>
      <c r="AL105" s="32"/>
      <c r="AM105" s="32"/>
      <c r="AN105" s="32"/>
    </row>
    <row r="106" spans="2:40" ht="12" outlineLevel="1" x14ac:dyDescent="0.2">
      <c r="B106" s="31" t="s">
        <v>5306</v>
      </c>
      <c r="C106" s="31" t="s">
        <v>38</v>
      </c>
      <c r="D106" s="31" t="s">
        <v>6</v>
      </c>
      <c r="E106" s="10" t="s">
        <v>72</v>
      </c>
      <c r="F106" s="32" t="s">
        <v>138</v>
      </c>
      <c r="G106" s="32" t="s">
        <v>138</v>
      </c>
      <c r="H106" s="32" t="s">
        <v>138</v>
      </c>
      <c r="I106" s="32" t="s">
        <v>138</v>
      </c>
      <c r="J106" s="32" t="s">
        <v>138</v>
      </c>
      <c r="K106" s="32" t="s">
        <v>138</v>
      </c>
      <c r="L106" s="32" t="s">
        <v>138</v>
      </c>
      <c r="M106" s="32" t="s">
        <v>138</v>
      </c>
      <c r="N106" s="32">
        <v>2016400</v>
      </c>
      <c r="O106" s="32" t="s">
        <v>138</v>
      </c>
      <c r="P106" s="32" t="s">
        <v>138</v>
      </c>
      <c r="Q106" s="32" t="s">
        <v>126</v>
      </c>
      <c r="R106" s="32" t="s">
        <v>126</v>
      </c>
      <c r="S106" s="32"/>
      <c r="T106" s="32"/>
      <c r="U106" s="32"/>
      <c r="V106" s="32"/>
      <c r="W106" s="32"/>
      <c r="X106" s="32"/>
      <c r="Y106" s="32"/>
      <c r="Z106" s="32"/>
      <c r="AA106" s="32"/>
      <c r="AB106" s="32"/>
      <c r="AC106" s="32"/>
      <c r="AD106" s="32"/>
      <c r="AE106" s="32"/>
      <c r="AF106" s="32"/>
      <c r="AG106" s="32"/>
      <c r="AH106" s="32"/>
      <c r="AI106" s="32"/>
      <c r="AJ106" s="32"/>
      <c r="AK106" s="32"/>
      <c r="AL106" s="32"/>
      <c r="AM106" s="32"/>
      <c r="AN106" s="32"/>
    </row>
    <row r="107" spans="2:40" ht="12" outlineLevel="1" x14ac:dyDescent="0.2">
      <c r="B107" s="31" t="s">
        <v>40</v>
      </c>
      <c r="C107" s="31" t="s">
        <v>41</v>
      </c>
      <c r="D107" s="31" t="s">
        <v>42</v>
      </c>
      <c r="E107" s="10" t="s">
        <v>73</v>
      </c>
      <c r="F107" s="32">
        <v>58842200</v>
      </c>
      <c r="G107" s="32">
        <v>10035800</v>
      </c>
      <c r="H107" s="32" t="s">
        <v>138</v>
      </c>
      <c r="I107" s="32">
        <v>1168500</v>
      </c>
      <c r="J107" s="32">
        <v>319597.76789999998</v>
      </c>
      <c r="K107" s="32" t="s">
        <v>138</v>
      </c>
      <c r="L107" s="32">
        <v>3124700</v>
      </c>
      <c r="M107" s="32">
        <v>13683900</v>
      </c>
      <c r="N107" s="32">
        <v>2386000</v>
      </c>
      <c r="O107" s="32">
        <v>230960.75520000001</v>
      </c>
      <c r="P107" s="32" t="s">
        <v>138</v>
      </c>
      <c r="Q107" s="32" t="s">
        <v>126</v>
      </c>
      <c r="R107" s="32" t="s">
        <v>126</v>
      </c>
      <c r="S107" s="32"/>
      <c r="T107" s="32"/>
      <c r="U107" s="32"/>
      <c r="V107" s="32"/>
      <c r="W107" s="32"/>
      <c r="X107" s="32"/>
      <c r="Y107" s="32"/>
      <c r="Z107" s="32"/>
      <c r="AA107" s="32"/>
      <c r="AB107" s="32"/>
      <c r="AC107" s="32"/>
      <c r="AD107" s="32"/>
      <c r="AE107" s="32"/>
      <c r="AF107" s="32"/>
      <c r="AG107" s="32"/>
      <c r="AH107" s="32"/>
      <c r="AI107" s="32"/>
      <c r="AJ107" s="32"/>
      <c r="AK107" s="32"/>
      <c r="AL107" s="32"/>
      <c r="AM107" s="32"/>
      <c r="AN107" s="32"/>
    </row>
    <row r="108" spans="2:40" ht="12" outlineLevel="1" x14ac:dyDescent="0.2">
      <c r="B108" s="31" t="s">
        <v>43</v>
      </c>
      <c r="C108" s="31" t="s">
        <v>41</v>
      </c>
      <c r="D108" s="31" t="s">
        <v>42</v>
      </c>
      <c r="E108" s="10" t="s">
        <v>73</v>
      </c>
      <c r="F108" s="32">
        <v>65167700</v>
      </c>
      <c r="G108" s="32">
        <v>12371500</v>
      </c>
      <c r="H108" s="32" t="s">
        <v>138</v>
      </c>
      <c r="I108" s="32">
        <v>1924300.0000000002</v>
      </c>
      <c r="J108" s="32">
        <v>468223.12599999999</v>
      </c>
      <c r="K108" s="32" t="s">
        <v>138</v>
      </c>
      <c r="L108" s="32">
        <v>4348100</v>
      </c>
      <c r="M108" s="32">
        <v>19814700</v>
      </c>
      <c r="N108" s="32">
        <v>2726000</v>
      </c>
      <c r="O108" s="32">
        <v>230784.0704</v>
      </c>
      <c r="P108" s="32">
        <v>42233.498200000002</v>
      </c>
      <c r="Q108" s="32" t="s">
        <v>126</v>
      </c>
      <c r="R108" s="32" t="s">
        <v>126</v>
      </c>
      <c r="S108" s="32"/>
      <c r="T108" s="32"/>
      <c r="U108" s="32"/>
      <c r="V108" s="32"/>
      <c r="W108" s="32"/>
      <c r="X108" s="32"/>
      <c r="Y108" s="32"/>
      <c r="Z108" s="32"/>
      <c r="AA108" s="32"/>
      <c r="AB108" s="32"/>
      <c r="AC108" s="32"/>
      <c r="AD108" s="32"/>
      <c r="AE108" s="32"/>
      <c r="AF108" s="32"/>
      <c r="AG108" s="32"/>
      <c r="AH108" s="32"/>
      <c r="AI108" s="32"/>
      <c r="AJ108" s="32"/>
      <c r="AK108" s="32"/>
      <c r="AL108" s="32"/>
      <c r="AM108" s="32"/>
      <c r="AN108" s="32"/>
    </row>
    <row r="109" spans="2:40" ht="12" outlineLevel="1" x14ac:dyDescent="0.2">
      <c r="B109" s="31" t="s">
        <v>44</v>
      </c>
      <c r="C109" s="31" t="s">
        <v>41</v>
      </c>
      <c r="D109" s="31" t="s">
        <v>42</v>
      </c>
      <c r="E109" s="10" t="s">
        <v>73</v>
      </c>
      <c r="F109" s="32">
        <v>74825600</v>
      </c>
      <c r="G109" s="32">
        <v>10189000</v>
      </c>
      <c r="H109" s="32" t="s">
        <v>138</v>
      </c>
      <c r="I109" s="32">
        <v>2146200</v>
      </c>
      <c r="J109" s="32">
        <v>164701.67370000001</v>
      </c>
      <c r="K109" s="32" t="s">
        <v>138</v>
      </c>
      <c r="L109" s="32">
        <v>4926100</v>
      </c>
      <c r="M109" s="32">
        <v>26775400</v>
      </c>
      <c r="N109" s="32">
        <v>2651100</v>
      </c>
      <c r="O109" s="32">
        <v>268101.15749999997</v>
      </c>
      <c r="P109" s="32">
        <v>37072.325599999996</v>
      </c>
      <c r="Q109" s="32" t="s">
        <v>126</v>
      </c>
      <c r="R109" s="32" t="s">
        <v>126</v>
      </c>
      <c r="S109" s="32"/>
      <c r="T109" s="32"/>
      <c r="U109" s="32"/>
      <c r="V109" s="32"/>
      <c r="W109" s="32"/>
      <c r="X109" s="32"/>
      <c r="Y109" s="32"/>
      <c r="Z109" s="32"/>
      <c r="AA109" s="32"/>
      <c r="AB109" s="32"/>
      <c r="AC109" s="32"/>
      <c r="AD109" s="32"/>
      <c r="AE109" s="32"/>
      <c r="AF109" s="32"/>
      <c r="AG109" s="32"/>
      <c r="AH109" s="32"/>
      <c r="AI109" s="32"/>
      <c r="AJ109" s="32"/>
      <c r="AK109" s="32"/>
      <c r="AL109" s="32"/>
      <c r="AM109" s="32"/>
      <c r="AN109" s="32"/>
    </row>
    <row r="110" spans="2:40" outlineLevel="1" x14ac:dyDescent="0.2">
      <c r="B110" s="1" t="s">
        <v>74</v>
      </c>
      <c r="C110" s="1"/>
      <c r="D110" s="1"/>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row>
    <row r="111" spans="2:40" ht="12" x14ac:dyDescent="0.2">
      <c r="B111" s="31" t="s">
        <v>5304</v>
      </c>
      <c r="C111" s="31" t="s">
        <v>38</v>
      </c>
      <c r="D111" s="31" t="s">
        <v>6</v>
      </c>
      <c r="E111" s="10" t="s">
        <v>75</v>
      </c>
      <c r="F111" s="32" t="s">
        <v>138</v>
      </c>
      <c r="G111" s="32" t="s">
        <v>138</v>
      </c>
      <c r="H111" s="32" t="s">
        <v>138</v>
      </c>
      <c r="I111" s="32">
        <v>16565100.000000002</v>
      </c>
      <c r="J111" s="32">
        <v>5913200</v>
      </c>
      <c r="K111" s="32">
        <v>18264500</v>
      </c>
      <c r="L111" s="32">
        <v>7663700</v>
      </c>
      <c r="M111" s="32">
        <v>9823500</v>
      </c>
      <c r="N111" s="32">
        <v>1768200</v>
      </c>
      <c r="O111" s="32">
        <v>990532.49010000005</v>
      </c>
      <c r="P111" s="32">
        <v>61670.805699999997</v>
      </c>
      <c r="Q111" s="32" t="s">
        <v>126</v>
      </c>
      <c r="R111" s="32" t="s">
        <v>126</v>
      </c>
      <c r="S111" s="32"/>
      <c r="T111" s="32"/>
      <c r="U111" s="32"/>
      <c r="V111" s="32"/>
      <c r="W111" s="32"/>
      <c r="X111" s="32"/>
      <c r="Y111" s="32"/>
      <c r="Z111" s="32"/>
      <c r="AA111" s="32"/>
      <c r="AB111" s="32"/>
      <c r="AC111" s="32"/>
      <c r="AD111" s="32"/>
      <c r="AE111" s="32"/>
      <c r="AF111" s="32"/>
      <c r="AG111" s="32"/>
      <c r="AH111" s="32"/>
      <c r="AI111" s="32"/>
      <c r="AJ111" s="32"/>
      <c r="AK111" s="32"/>
      <c r="AL111" s="32"/>
      <c r="AM111" s="32"/>
      <c r="AN111" s="32"/>
    </row>
    <row r="112" spans="2:40" ht="12" x14ac:dyDescent="0.2">
      <c r="B112" s="31" t="s">
        <v>5305</v>
      </c>
      <c r="C112" s="31" t="s">
        <v>38</v>
      </c>
      <c r="D112" s="31" t="s">
        <v>6</v>
      </c>
      <c r="E112" s="10" t="s">
        <v>75</v>
      </c>
      <c r="F112" s="32">
        <v>55623500</v>
      </c>
      <c r="G112" s="32">
        <v>12293300</v>
      </c>
      <c r="H112" s="32" t="s">
        <v>138</v>
      </c>
      <c r="I112" s="32">
        <v>21738600</v>
      </c>
      <c r="J112" s="32">
        <v>7052300</v>
      </c>
      <c r="K112" s="32">
        <v>23593100</v>
      </c>
      <c r="L112" s="32">
        <v>9920800</v>
      </c>
      <c r="M112" s="32">
        <v>16331299.999999998</v>
      </c>
      <c r="N112" s="32">
        <v>1568000</v>
      </c>
      <c r="O112" s="32">
        <v>855370.2733</v>
      </c>
      <c r="P112" s="32">
        <v>14264.340700000001</v>
      </c>
      <c r="Q112" s="32" t="s">
        <v>126</v>
      </c>
      <c r="R112" s="32" t="s">
        <v>126</v>
      </c>
      <c r="S112" s="32"/>
      <c r="T112" s="32"/>
      <c r="U112" s="32"/>
      <c r="V112" s="32"/>
      <c r="W112" s="32"/>
      <c r="X112" s="32"/>
      <c r="Y112" s="32"/>
      <c r="Z112" s="32"/>
      <c r="AA112" s="32"/>
      <c r="AB112" s="32"/>
      <c r="AC112" s="32"/>
      <c r="AD112" s="32"/>
      <c r="AE112" s="32"/>
      <c r="AF112" s="32"/>
      <c r="AG112" s="32"/>
      <c r="AH112" s="32"/>
      <c r="AI112" s="32"/>
      <c r="AJ112" s="32"/>
      <c r="AK112" s="32"/>
      <c r="AL112" s="32"/>
      <c r="AM112" s="32"/>
      <c r="AN112" s="32"/>
    </row>
    <row r="113" spans="2:40" ht="12" x14ac:dyDescent="0.2">
      <c r="B113" s="31" t="s">
        <v>5306</v>
      </c>
      <c r="C113" s="31" t="s">
        <v>38</v>
      </c>
      <c r="D113" s="31" t="s">
        <v>6</v>
      </c>
      <c r="E113" s="10" t="s">
        <v>75</v>
      </c>
      <c r="F113" s="32" t="s">
        <v>138</v>
      </c>
      <c r="G113" s="32" t="s">
        <v>138</v>
      </c>
      <c r="H113" s="32" t="s">
        <v>138</v>
      </c>
      <c r="I113" s="32" t="s">
        <v>138</v>
      </c>
      <c r="J113" s="32" t="s">
        <v>138</v>
      </c>
      <c r="K113" s="32" t="s">
        <v>138</v>
      </c>
      <c r="L113" s="32" t="s">
        <v>138</v>
      </c>
      <c r="M113" s="32" t="s">
        <v>138</v>
      </c>
      <c r="N113" s="32">
        <v>1472600</v>
      </c>
      <c r="O113" s="32" t="s">
        <v>138</v>
      </c>
      <c r="P113" s="32" t="s">
        <v>138</v>
      </c>
      <c r="Q113" s="32" t="s">
        <v>126</v>
      </c>
      <c r="R113" s="32" t="s">
        <v>126</v>
      </c>
      <c r="S113" s="32"/>
      <c r="T113" s="32"/>
      <c r="U113" s="32"/>
      <c r="V113" s="32"/>
      <c r="W113" s="32"/>
      <c r="X113" s="32"/>
      <c r="Y113" s="32"/>
      <c r="Z113" s="32"/>
      <c r="AA113" s="32"/>
      <c r="AB113" s="32"/>
      <c r="AC113" s="32"/>
      <c r="AD113" s="32"/>
      <c r="AE113" s="32"/>
      <c r="AF113" s="32"/>
      <c r="AG113" s="32"/>
      <c r="AH113" s="32"/>
      <c r="AI113" s="32"/>
      <c r="AJ113" s="32"/>
      <c r="AK113" s="32"/>
      <c r="AL113" s="32"/>
      <c r="AM113" s="32"/>
      <c r="AN113" s="32"/>
    </row>
    <row r="114" spans="2:40" ht="12" x14ac:dyDescent="0.2">
      <c r="B114" s="31" t="s">
        <v>40</v>
      </c>
      <c r="C114" s="31" t="s">
        <v>41</v>
      </c>
      <c r="D114" s="31" t="s">
        <v>42</v>
      </c>
      <c r="E114" s="10" t="s">
        <v>76</v>
      </c>
      <c r="F114" s="32">
        <v>58119700</v>
      </c>
      <c r="G114" s="32">
        <v>7376100</v>
      </c>
      <c r="H114" s="32" t="s">
        <v>138</v>
      </c>
      <c r="I114" s="32">
        <v>22541700</v>
      </c>
      <c r="J114" s="32">
        <v>6263700</v>
      </c>
      <c r="K114" s="32">
        <v>25072400</v>
      </c>
      <c r="L114" s="32">
        <v>6765600</v>
      </c>
      <c r="M114" s="32">
        <v>13752100</v>
      </c>
      <c r="N114" s="32">
        <v>1962600.0000000002</v>
      </c>
      <c r="O114" s="32">
        <v>599923.24430000002</v>
      </c>
      <c r="P114" s="32" t="s">
        <v>138</v>
      </c>
      <c r="Q114" s="32" t="s">
        <v>126</v>
      </c>
      <c r="R114" s="32" t="s">
        <v>126</v>
      </c>
      <c r="S114" s="32"/>
      <c r="T114" s="32"/>
      <c r="U114" s="32"/>
      <c r="V114" s="32"/>
      <c r="W114" s="32"/>
      <c r="X114" s="32"/>
      <c r="Y114" s="32"/>
      <c r="Z114" s="32"/>
      <c r="AA114" s="32"/>
      <c r="AB114" s="32"/>
      <c r="AC114" s="32"/>
      <c r="AD114" s="32"/>
      <c r="AE114" s="32"/>
      <c r="AF114" s="32"/>
      <c r="AG114" s="32"/>
      <c r="AH114" s="32"/>
      <c r="AI114" s="32"/>
      <c r="AJ114" s="32"/>
      <c r="AK114" s="32"/>
      <c r="AL114" s="32"/>
      <c r="AM114" s="32"/>
      <c r="AN114" s="32"/>
    </row>
    <row r="115" spans="2:40" ht="12" x14ac:dyDescent="0.2">
      <c r="B115" s="31" t="s">
        <v>43</v>
      </c>
      <c r="C115" s="31" t="s">
        <v>41</v>
      </c>
      <c r="D115" s="31" t="s">
        <v>42</v>
      </c>
      <c r="E115" s="10" t="s">
        <v>76</v>
      </c>
      <c r="F115" s="32">
        <v>67074799.999999993</v>
      </c>
      <c r="G115" s="32">
        <v>10254200</v>
      </c>
      <c r="H115" s="32" t="s">
        <v>138</v>
      </c>
      <c r="I115" s="32">
        <v>21047900</v>
      </c>
      <c r="J115" s="32">
        <v>6269400</v>
      </c>
      <c r="K115" s="32">
        <v>16381000</v>
      </c>
      <c r="L115" s="32">
        <v>6926600</v>
      </c>
      <c r="M115" s="32">
        <v>18746300</v>
      </c>
      <c r="N115" s="32">
        <v>2259600</v>
      </c>
      <c r="O115" s="32">
        <v>726776.86769999994</v>
      </c>
      <c r="P115" s="32">
        <v>37384.3658</v>
      </c>
      <c r="Q115" s="32" t="s">
        <v>126</v>
      </c>
      <c r="R115" s="32" t="s">
        <v>126</v>
      </c>
      <c r="S115" s="32"/>
      <c r="T115" s="32"/>
      <c r="U115" s="32"/>
      <c r="V115" s="32"/>
      <c r="W115" s="32"/>
      <c r="X115" s="32"/>
      <c r="Y115" s="32"/>
      <c r="Z115" s="32"/>
      <c r="AA115" s="32"/>
      <c r="AB115" s="32"/>
      <c r="AC115" s="32"/>
      <c r="AD115" s="32"/>
      <c r="AE115" s="32"/>
      <c r="AF115" s="32"/>
      <c r="AG115" s="32"/>
      <c r="AH115" s="32"/>
      <c r="AI115" s="32"/>
      <c r="AJ115" s="32"/>
      <c r="AK115" s="32"/>
      <c r="AL115" s="32"/>
      <c r="AM115" s="32"/>
      <c r="AN115" s="32"/>
    </row>
    <row r="116" spans="2:40" ht="12" x14ac:dyDescent="0.2">
      <c r="B116" s="31" t="s">
        <v>44</v>
      </c>
      <c r="C116" s="31" t="s">
        <v>41</v>
      </c>
      <c r="D116" s="31" t="s">
        <v>42</v>
      </c>
      <c r="E116" s="10" t="s">
        <v>76</v>
      </c>
      <c r="F116" s="32">
        <v>77531600</v>
      </c>
      <c r="G116" s="32">
        <v>8482600</v>
      </c>
      <c r="H116" s="32" t="s">
        <v>138</v>
      </c>
      <c r="I116" s="32">
        <v>17995500</v>
      </c>
      <c r="J116" s="32">
        <v>5725600</v>
      </c>
      <c r="K116" s="32">
        <v>11147200</v>
      </c>
      <c r="L116" s="32">
        <v>7419000</v>
      </c>
      <c r="M116" s="32">
        <v>27274900</v>
      </c>
      <c r="N116" s="32">
        <v>2195300</v>
      </c>
      <c r="O116" s="32">
        <v>860415.24159999995</v>
      </c>
      <c r="P116" s="32">
        <v>30497.264999999999</v>
      </c>
      <c r="Q116" s="32" t="s">
        <v>126</v>
      </c>
      <c r="R116" s="32" t="s">
        <v>126</v>
      </c>
      <c r="S116" s="32"/>
      <c r="T116" s="32"/>
      <c r="U116" s="32"/>
      <c r="V116" s="32"/>
      <c r="W116" s="32"/>
      <c r="X116" s="32"/>
      <c r="Y116" s="32"/>
      <c r="Z116" s="32"/>
      <c r="AA116" s="32"/>
      <c r="AB116" s="32"/>
      <c r="AC116" s="32"/>
      <c r="AD116" s="32"/>
      <c r="AE116" s="32"/>
      <c r="AF116" s="32"/>
      <c r="AG116" s="32"/>
      <c r="AH116" s="32"/>
      <c r="AI116" s="32"/>
      <c r="AJ116" s="32"/>
      <c r="AK116" s="32"/>
      <c r="AL116" s="32"/>
      <c r="AM116" s="32"/>
      <c r="AN116" s="32"/>
    </row>
    <row r="117" spans="2:40" ht="12" x14ac:dyDescent="0.2">
      <c r="B117" s="31"/>
      <c r="C117" s="31"/>
      <c r="D117" s="31"/>
      <c r="E117" s="10"/>
      <c r="F117" s="28"/>
      <c r="G117" s="29"/>
      <c r="H117" s="29"/>
      <c r="I117" s="29"/>
      <c r="J117" s="29"/>
      <c r="K117" s="29"/>
      <c r="L117" s="29"/>
      <c r="M117" s="29"/>
      <c r="N117" s="29"/>
      <c r="O117" s="29"/>
      <c r="P117" s="29"/>
      <c r="Q117" s="29"/>
      <c r="R117" s="29"/>
      <c r="S117" s="29"/>
      <c r="T117" s="29"/>
      <c r="U117" s="29"/>
      <c r="V117" s="29"/>
      <c r="W117" s="29"/>
      <c r="X117" s="29"/>
      <c r="Y117" s="29"/>
      <c r="Z117" s="29"/>
      <c r="AA117" s="29"/>
      <c r="AB117" s="29"/>
      <c r="AC117" s="29"/>
      <c r="AD117" s="29"/>
      <c r="AE117" s="29"/>
      <c r="AF117" s="29"/>
      <c r="AG117" s="29"/>
      <c r="AH117" s="29"/>
      <c r="AI117" s="29"/>
      <c r="AJ117" s="29"/>
      <c r="AK117" s="29"/>
      <c r="AL117" s="29"/>
      <c r="AM117" s="29"/>
      <c r="AN117" s="29"/>
    </row>
    <row r="118" spans="2:40" x14ac:dyDescent="0.2">
      <c r="B118" s="12" t="s">
        <v>77</v>
      </c>
      <c r="C118" s="12"/>
      <c r="D118" s="12"/>
      <c r="E118" s="12"/>
      <c r="F118" s="26"/>
      <c r="G118" s="27"/>
      <c r="H118" s="27"/>
      <c r="I118" s="27"/>
      <c r="J118" s="27"/>
      <c r="K118" s="27"/>
      <c r="L118" s="27"/>
      <c r="M118" s="27"/>
      <c r="N118" s="27"/>
      <c r="O118" s="27"/>
      <c r="P118" s="27"/>
      <c r="Q118" s="27"/>
      <c r="R118" s="27"/>
      <c r="S118" s="27"/>
      <c r="T118" s="27"/>
      <c r="U118" s="27"/>
      <c r="V118" s="27"/>
      <c r="W118" s="27"/>
      <c r="X118" s="27"/>
      <c r="Y118" s="27"/>
      <c r="Z118" s="27"/>
      <c r="AA118" s="27"/>
      <c r="AB118" s="27"/>
      <c r="AC118" s="27"/>
      <c r="AD118" s="27"/>
      <c r="AE118" s="27"/>
      <c r="AF118" s="27"/>
      <c r="AG118" s="27"/>
      <c r="AH118" s="27"/>
      <c r="AI118" s="27"/>
      <c r="AJ118" s="27"/>
      <c r="AK118" s="27"/>
      <c r="AL118" s="27"/>
      <c r="AM118" s="27"/>
      <c r="AN118" s="27"/>
    </row>
    <row r="119" spans="2:40" outlineLevel="1" x14ac:dyDescent="0.2">
      <c r="B119" s="1" t="s">
        <v>78</v>
      </c>
      <c r="C119" s="1"/>
      <c r="D119" s="1"/>
      <c r="F119" s="28"/>
      <c r="G119" s="29"/>
      <c r="H119" s="29"/>
      <c r="I119" s="29"/>
      <c r="J119" s="29"/>
      <c r="K119" s="29"/>
      <c r="L119" s="29"/>
      <c r="M119" s="29"/>
      <c r="N119" s="29"/>
      <c r="O119" s="29"/>
      <c r="P119" s="29"/>
      <c r="Q119" s="29"/>
      <c r="R119" s="29"/>
      <c r="S119" s="29"/>
      <c r="T119" s="29"/>
      <c r="U119" s="29"/>
      <c r="V119" s="29"/>
      <c r="W119" s="29"/>
      <c r="X119" s="29"/>
      <c r="Y119" s="29"/>
      <c r="Z119" s="29"/>
      <c r="AA119" s="29"/>
      <c r="AB119" s="29"/>
      <c r="AC119" s="29"/>
      <c r="AD119" s="29"/>
      <c r="AE119" s="29"/>
      <c r="AF119" s="29"/>
      <c r="AG119" s="29"/>
      <c r="AH119" s="29"/>
      <c r="AI119" s="29"/>
      <c r="AJ119" s="29"/>
      <c r="AK119" s="29"/>
      <c r="AL119" s="29"/>
      <c r="AM119" s="29"/>
      <c r="AN119" s="29"/>
    </row>
    <row r="120" spans="2:40" s="79" customFormat="1" ht="12" outlineLevel="1" x14ac:dyDescent="0.2">
      <c r="B120" s="80" t="s">
        <v>5304</v>
      </c>
      <c r="C120" s="80" t="s">
        <v>38</v>
      </c>
      <c r="D120" s="80" t="s">
        <v>6</v>
      </c>
      <c r="E120" s="81" t="s">
        <v>79</v>
      </c>
      <c r="F120" s="82" t="s">
        <v>138</v>
      </c>
      <c r="G120" s="82" t="s">
        <v>138</v>
      </c>
      <c r="H120" s="82" t="s">
        <v>138</v>
      </c>
      <c r="I120" s="82">
        <v>4.9292999999999996</v>
      </c>
      <c r="J120" s="82">
        <v>4.6510999999999996</v>
      </c>
      <c r="K120" s="82">
        <v>5.1162000000000001</v>
      </c>
      <c r="L120" s="82">
        <v>6.4684999999999997</v>
      </c>
      <c r="M120" s="82">
        <v>15.9148</v>
      </c>
      <c r="N120" s="82">
        <v>8.8856999999999999</v>
      </c>
      <c r="O120" s="82">
        <v>5.1814</v>
      </c>
      <c r="P120" s="82">
        <v>127.6664</v>
      </c>
      <c r="Q120" s="82" t="s">
        <v>126</v>
      </c>
      <c r="R120" s="82" t="s">
        <v>126</v>
      </c>
      <c r="S120" s="82"/>
      <c r="T120" s="82"/>
      <c r="U120" s="82"/>
      <c r="V120" s="82"/>
      <c r="W120" s="82"/>
      <c r="X120" s="82"/>
      <c r="Y120" s="82"/>
      <c r="Z120" s="82"/>
      <c r="AA120" s="82"/>
      <c r="AB120" s="82"/>
      <c r="AC120" s="82"/>
      <c r="AD120" s="82"/>
      <c r="AE120" s="82"/>
      <c r="AF120" s="82"/>
      <c r="AG120" s="82"/>
      <c r="AH120" s="82"/>
      <c r="AI120" s="82"/>
      <c r="AJ120" s="82"/>
      <c r="AK120" s="82"/>
      <c r="AL120" s="82"/>
      <c r="AM120" s="82"/>
      <c r="AN120" s="82"/>
    </row>
    <row r="121" spans="2:40" s="79" customFormat="1" ht="12" outlineLevel="1" x14ac:dyDescent="0.2">
      <c r="B121" s="80" t="s">
        <v>5305</v>
      </c>
      <c r="C121" s="80" t="s">
        <v>38</v>
      </c>
      <c r="D121" s="80" t="s">
        <v>6</v>
      </c>
      <c r="E121" s="81" t="s">
        <v>79</v>
      </c>
      <c r="F121" s="82" t="s">
        <v>138</v>
      </c>
      <c r="G121" s="82" t="s">
        <v>138</v>
      </c>
      <c r="H121" s="82" t="s">
        <v>138</v>
      </c>
      <c r="I121" s="82">
        <v>4.7735000000000003</v>
      </c>
      <c r="J121" s="82">
        <v>5.3319999999999999</v>
      </c>
      <c r="K121" s="82">
        <v>4.7527999999999997</v>
      </c>
      <c r="L121" s="82">
        <v>6.9032</v>
      </c>
      <c r="M121" s="82">
        <v>18.024100000000001</v>
      </c>
      <c r="N121" s="82">
        <v>7.0818000000000003</v>
      </c>
      <c r="O121" s="82">
        <v>4.1483999999999996</v>
      </c>
      <c r="P121" s="82" t="s">
        <v>138</v>
      </c>
      <c r="Q121" s="82" t="s">
        <v>126</v>
      </c>
      <c r="R121" s="82" t="s">
        <v>126</v>
      </c>
      <c r="S121" s="82"/>
      <c r="T121" s="82"/>
      <c r="U121" s="82"/>
      <c r="V121" s="82"/>
      <c r="W121" s="82"/>
      <c r="X121" s="82"/>
      <c r="Y121" s="82"/>
      <c r="Z121" s="82"/>
      <c r="AA121" s="82"/>
      <c r="AB121" s="82"/>
      <c r="AC121" s="82"/>
      <c r="AD121" s="82"/>
      <c r="AE121" s="82"/>
      <c r="AF121" s="82"/>
      <c r="AG121" s="82"/>
      <c r="AH121" s="82"/>
      <c r="AI121" s="82"/>
      <c r="AJ121" s="82"/>
      <c r="AK121" s="82"/>
      <c r="AL121" s="82"/>
      <c r="AM121" s="82"/>
      <c r="AN121" s="82"/>
    </row>
    <row r="122" spans="2:40" s="79" customFormat="1" ht="12" outlineLevel="1" x14ac:dyDescent="0.2">
      <c r="B122" s="80" t="s">
        <v>5306</v>
      </c>
      <c r="C122" s="80" t="s">
        <v>38</v>
      </c>
      <c r="D122" s="80" t="s">
        <v>6</v>
      </c>
      <c r="E122" s="81" t="s">
        <v>79</v>
      </c>
      <c r="F122" s="82" t="s">
        <v>138</v>
      </c>
      <c r="G122" s="82" t="s">
        <v>138</v>
      </c>
      <c r="H122" s="82" t="s">
        <v>138</v>
      </c>
      <c r="I122" s="82" t="s">
        <v>138</v>
      </c>
      <c r="J122" s="82" t="s">
        <v>138</v>
      </c>
      <c r="K122" s="82" t="s">
        <v>138</v>
      </c>
      <c r="L122" s="82" t="s">
        <v>138</v>
      </c>
      <c r="M122" s="82" t="s">
        <v>138</v>
      </c>
      <c r="N122" s="82">
        <v>5.4223999999999997</v>
      </c>
      <c r="O122" s="82" t="s">
        <v>138</v>
      </c>
      <c r="P122" s="82" t="s">
        <v>138</v>
      </c>
      <c r="Q122" s="82" t="s">
        <v>126</v>
      </c>
      <c r="R122" s="82" t="s">
        <v>126</v>
      </c>
      <c r="S122" s="82"/>
      <c r="T122" s="82"/>
      <c r="U122" s="82"/>
      <c r="V122" s="82"/>
      <c r="W122" s="82"/>
      <c r="X122" s="82"/>
      <c r="Y122" s="82"/>
      <c r="Z122" s="82"/>
      <c r="AA122" s="82"/>
      <c r="AB122" s="82"/>
      <c r="AC122" s="82"/>
      <c r="AD122" s="82"/>
      <c r="AE122" s="82"/>
      <c r="AF122" s="82"/>
      <c r="AG122" s="82"/>
      <c r="AH122" s="82"/>
      <c r="AI122" s="82"/>
      <c r="AJ122" s="82"/>
      <c r="AK122" s="82"/>
      <c r="AL122" s="82"/>
      <c r="AM122" s="82"/>
      <c r="AN122" s="82"/>
    </row>
    <row r="123" spans="2:40" s="79" customFormat="1" ht="12" outlineLevel="1" x14ac:dyDescent="0.2">
      <c r="B123" s="80" t="s">
        <v>40</v>
      </c>
      <c r="C123" s="80" t="s">
        <v>41</v>
      </c>
      <c r="D123" s="80" t="s">
        <v>42</v>
      </c>
      <c r="E123" s="81" t="s">
        <v>79</v>
      </c>
      <c r="F123" s="82" t="s">
        <v>138</v>
      </c>
      <c r="G123" s="82" t="s">
        <v>138</v>
      </c>
      <c r="H123" s="82" t="s">
        <v>138</v>
      </c>
      <c r="I123" s="82">
        <v>4.9246999999999996</v>
      </c>
      <c r="J123" s="82">
        <v>4.1279000000000003</v>
      </c>
      <c r="K123" s="82">
        <v>5.0951000000000004</v>
      </c>
      <c r="L123" s="82">
        <v>5.1456</v>
      </c>
      <c r="M123" s="82">
        <v>21.966100000000001</v>
      </c>
      <c r="N123" s="82">
        <v>8.0336999999999996</v>
      </c>
      <c r="O123" s="82">
        <v>2.96</v>
      </c>
      <c r="P123" s="82" t="s">
        <v>138</v>
      </c>
      <c r="Q123" s="82" t="s">
        <v>126</v>
      </c>
      <c r="R123" s="82" t="s">
        <v>126</v>
      </c>
      <c r="S123" s="82"/>
      <c r="T123" s="82"/>
      <c r="U123" s="82"/>
      <c r="V123" s="82"/>
      <c r="W123" s="82"/>
      <c r="X123" s="82"/>
      <c r="Y123" s="82"/>
      <c r="Z123" s="82"/>
      <c r="AA123" s="82"/>
      <c r="AB123" s="82"/>
      <c r="AC123" s="82"/>
      <c r="AD123" s="82"/>
      <c r="AE123" s="82"/>
      <c r="AF123" s="82"/>
      <c r="AG123" s="82"/>
      <c r="AH123" s="82"/>
      <c r="AI123" s="82"/>
      <c r="AJ123" s="82"/>
      <c r="AK123" s="82"/>
      <c r="AL123" s="82"/>
      <c r="AM123" s="82"/>
      <c r="AN123" s="82"/>
    </row>
    <row r="124" spans="2:40" s="79" customFormat="1" ht="12" outlineLevel="1" x14ac:dyDescent="0.2">
      <c r="B124" s="80" t="s">
        <v>43</v>
      </c>
      <c r="C124" s="80" t="s">
        <v>41</v>
      </c>
      <c r="D124" s="80" t="s">
        <v>42</v>
      </c>
      <c r="E124" s="81" t="s">
        <v>79</v>
      </c>
      <c r="F124" s="82" t="s">
        <v>138</v>
      </c>
      <c r="G124" s="82" t="s">
        <v>138</v>
      </c>
      <c r="H124" s="82" t="s">
        <v>138</v>
      </c>
      <c r="I124" s="82">
        <v>6.2728000000000002</v>
      </c>
      <c r="J124" s="82">
        <v>5.1505999999999998</v>
      </c>
      <c r="K124" s="82">
        <v>4.8925000000000001</v>
      </c>
      <c r="L124" s="82">
        <v>7.3887999999999998</v>
      </c>
      <c r="M124" s="82">
        <v>33.008800000000001</v>
      </c>
      <c r="N124" s="82">
        <v>8.5601000000000003</v>
      </c>
      <c r="O124" s="82">
        <v>3.6137999999999999</v>
      </c>
      <c r="P124" s="82" t="s">
        <v>138</v>
      </c>
      <c r="Q124" s="82" t="s">
        <v>126</v>
      </c>
      <c r="R124" s="82" t="s">
        <v>126</v>
      </c>
      <c r="S124" s="82"/>
      <c r="T124" s="82"/>
      <c r="U124" s="82"/>
      <c r="V124" s="82"/>
      <c r="W124" s="82"/>
      <c r="X124" s="82"/>
      <c r="Y124" s="82"/>
      <c r="Z124" s="82"/>
      <c r="AA124" s="82"/>
      <c r="AB124" s="82"/>
      <c r="AC124" s="82"/>
      <c r="AD124" s="82"/>
      <c r="AE124" s="82"/>
      <c r="AF124" s="82"/>
      <c r="AG124" s="82"/>
      <c r="AH124" s="82"/>
      <c r="AI124" s="82"/>
      <c r="AJ124" s="82"/>
      <c r="AK124" s="82"/>
      <c r="AL124" s="82"/>
      <c r="AM124" s="82"/>
      <c r="AN124" s="82"/>
    </row>
    <row r="125" spans="2:40" s="79" customFormat="1" ht="12" outlineLevel="1" x14ac:dyDescent="0.2">
      <c r="B125" s="80" t="s">
        <v>44</v>
      </c>
      <c r="C125" s="80" t="s">
        <v>41</v>
      </c>
      <c r="D125" s="80" t="s">
        <v>42</v>
      </c>
      <c r="E125" s="81" t="s">
        <v>79</v>
      </c>
      <c r="F125" s="82" t="s">
        <v>138</v>
      </c>
      <c r="G125" s="82" t="s">
        <v>138</v>
      </c>
      <c r="H125" s="82" t="s">
        <v>138</v>
      </c>
      <c r="I125" s="82">
        <v>7.0220000000000002</v>
      </c>
      <c r="J125" s="82">
        <v>8.0620999999999992</v>
      </c>
      <c r="K125" s="82">
        <v>5.4063999999999997</v>
      </c>
      <c r="L125" s="82">
        <v>9.6821999999999999</v>
      </c>
      <c r="M125" s="82">
        <v>54.131700000000002</v>
      </c>
      <c r="N125" s="82">
        <v>8.4163999999999994</v>
      </c>
      <c r="O125" s="82">
        <v>4.2720000000000002</v>
      </c>
      <c r="P125" s="82">
        <v>18.536100000000001</v>
      </c>
      <c r="Q125" s="82" t="s">
        <v>126</v>
      </c>
      <c r="R125" s="82" t="s">
        <v>126</v>
      </c>
      <c r="S125" s="82"/>
      <c r="T125" s="82"/>
      <c r="U125" s="82"/>
      <c r="V125" s="82"/>
      <c r="W125" s="82"/>
      <c r="X125" s="82"/>
      <c r="Y125" s="82"/>
      <c r="Z125" s="82"/>
      <c r="AA125" s="82"/>
      <c r="AB125" s="82"/>
      <c r="AC125" s="82"/>
      <c r="AD125" s="82"/>
      <c r="AE125" s="82"/>
      <c r="AF125" s="82"/>
      <c r="AG125" s="82"/>
      <c r="AH125" s="82"/>
      <c r="AI125" s="82"/>
      <c r="AJ125" s="82"/>
      <c r="AK125" s="82"/>
      <c r="AL125" s="82"/>
      <c r="AM125" s="82"/>
      <c r="AN125" s="82"/>
    </row>
    <row r="126" spans="2:40" outlineLevel="1" x14ac:dyDescent="0.2">
      <c r="B126" s="1" t="s">
        <v>80</v>
      </c>
      <c r="C126" s="1"/>
      <c r="D126" s="1"/>
      <c r="E126" s="10"/>
      <c r="F126" s="28"/>
      <c r="G126" s="28"/>
      <c r="H126" s="28"/>
      <c r="I126" s="28"/>
      <c r="J126" s="28"/>
      <c r="K126" s="28"/>
      <c r="L126" s="28"/>
      <c r="M126" s="28"/>
      <c r="N126" s="28"/>
      <c r="O126" s="28"/>
      <c r="P126" s="28"/>
      <c r="Q126" s="28"/>
      <c r="R126" s="28"/>
      <c r="S126" s="28"/>
      <c r="T126" s="28"/>
      <c r="U126" s="28"/>
      <c r="V126" s="28"/>
      <c r="W126" s="28"/>
      <c r="X126" s="28"/>
      <c r="Y126" s="28"/>
      <c r="Z126" s="28"/>
      <c r="AA126" s="28"/>
      <c r="AB126" s="28"/>
      <c r="AC126" s="28"/>
      <c r="AD126" s="28"/>
      <c r="AE126" s="28"/>
      <c r="AF126" s="28"/>
      <c r="AG126" s="28"/>
      <c r="AH126" s="28"/>
      <c r="AI126" s="28"/>
      <c r="AJ126" s="28"/>
      <c r="AK126" s="28"/>
      <c r="AL126" s="28"/>
      <c r="AM126" s="28"/>
      <c r="AN126" s="28"/>
    </row>
    <row r="127" spans="2:40" ht="12" outlineLevel="1" x14ac:dyDescent="0.2">
      <c r="B127" s="31" t="s">
        <v>5304</v>
      </c>
      <c r="C127" s="31" t="s">
        <v>38</v>
      </c>
      <c r="D127" s="31" t="s">
        <v>6</v>
      </c>
      <c r="E127" s="10" t="s">
        <v>81</v>
      </c>
      <c r="F127" s="32" t="s">
        <v>138</v>
      </c>
      <c r="G127" s="32" t="s">
        <v>138</v>
      </c>
      <c r="H127" s="32" t="s">
        <v>138</v>
      </c>
      <c r="I127" s="32">
        <v>2289.1322</v>
      </c>
      <c r="J127" s="32">
        <v>1124.9663</v>
      </c>
      <c r="K127" s="32" t="s">
        <v>138</v>
      </c>
      <c r="L127" s="32">
        <v>11782.268700000001</v>
      </c>
      <c r="M127" s="32">
        <v>2474.5779000000002</v>
      </c>
      <c r="N127" s="32">
        <v>1324.1102000000001</v>
      </c>
      <c r="O127" s="32">
        <v>8995</v>
      </c>
      <c r="P127" s="32">
        <v>-181</v>
      </c>
      <c r="Q127" s="32" t="s">
        <v>126</v>
      </c>
      <c r="R127" s="32" t="s">
        <v>126</v>
      </c>
      <c r="S127" s="32"/>
      <c r="T127" s="32"/>
      <c r="U127" s="32"/>
      <c r="V127" s="32"/>
      <c r="W127" s="32"/>
      <c r="X127" s="32"/>
      <c r="Y127" s="32"/>
      <c r="Z127" s="32"/>
      <c r="AA127" s="32"/>
      <c r="AB127" s="32"/>
      <c r="AC127" s="32"/>
      <c r="AD127" s="32"/>
      <c r="AE127" s="32"/>
      <c r="AF127" s="32"/>
      <c r="AG127" s="32"/>
      <c r="AH127" s="32"/>
      <c r="AI127" s="32"/>
      <c r="AJ127" s="32"/>
      <c r="AK127" s="32"/>
      <c r="AL127" s="32"/>
      <c r="AM127" s="32"/>
      <c r="AN127" s="32"/>
    </row>
    <row r="128" spans="2:40" ht="12" outlineLevel="1" x14ac:dyDescent="0.2">
      <c r="B128" s="31" t="s">
        <v>5305</v>
      </c>
      <c r="C128" s="31" t="s">
        <v>38</v>
      </c>
      <c r="D128" s="31" t="s">
        <v>6</v>
      </c>
      <c r="E128" s="10" t="s">
        <v>81</v>
      </c>
      <c r="F128" s="32">
        <v>-7938.3206</v>
      </c>
      <c r="G128" s="32">
        <v>-13335.446</v>
      </c>
      <c r="H128" s="32" t="s">
        <v>138</v>
      </c>
      <c r="I128" s="32">
        <v>4674.4002</v>
      </c>
      <c r="J128" s="32">
        <v>236.14680000000001</v>
      </c>
      <c r="K128" s="32" t="s">
        <v>138</v>
      </c>
      <c r="L128" s="32">
        <v>6484.2525999999998</v>
      </c>
      <c r="M128" s="32">
        <v>706.8152</v>
      </c>
      <c r="N128" s="32">
        <v>1217.0753999999999</v>
      </c>
      <c r="O128" s="32">
        <v>10614</v>
      </c>
      <c r="P128" s="32">
        <v>-971</v>
      </c>
      <c r="Q128" s="32" t="s">
        <v>126</v>
      </c>
      <c r="R128" s="32" t="s">
        <v>126</v>
      </c>
      <c r="S128" s="32"/>
      <c r="T128" s="32"/>
      <c r="U128" s="32"/>
      <c r="V128" s="32"/>
      <c r="W128" s="32"/>
      <c r="X128" s="32"/>
      <c r="Y128" s="32"/>
      <c r="Z128" s="32"/>
      <c r="AA128" s="32"/>
      <c r="AB128" s="32"/>
      <c r="AC128" s="32"/>
      <c r="AD128" s="32"/>
      <c r="AE128" s="32"/>
      <c r="AF128" s="32"/>
      <c r="AG128" s="32"/>
      <c r="AH128" s="32"/>
      <c r="AI128" s="32"/>
      <c r="AJ128" s="32"/>
      <c r="AK128" s="32"/>
      <c r="AL128" s="32"/>
      <c r="AM128" s="32"/>
      <c r="AN128" s="32"/>
    </row>
    <row r="129" spans="2:40" ht="12" outlineLevel="1" x14ac:dyDescent="0.2">
      <c r="B129" s="31" t="s">
        <v>5306</v>
      </c>
      <c r="C129" s="31" t="s">
        <v>38</v>
      </c>
      <c r="D129" s="31" t="s">
        <v>6</v>
      </c>
      <c r="E129" s="10" t="s">
        <v>81</v>
      </c>
      <c r="F129" s="32" t="s">
        <v>138</v>
      </c>
      <c r="G129" s="32" t="s">
        <v>138</v>
      </c>
      <c r="H129" s="32" t="s">
        <v>138</v>
      </c>
      <c r="I129" s="32" t="s">
        <v>138</v>
      </c>
      <c r="J129" s="32" t="s">
        <v>138</v>
      </c>
      <c r="K129" s="32" t="s">
        <v>138</v>
      </c>
      <c r="L129" s="32" t="s">
        <v>138</v>
      </c>
      <c r="M129" s="32" t="s">
        <v>138</v>
      </c>
      <c r="N129" s="32">
        <v>1538.0165999999999</v>
      </c>
      <c r="O129" s="32" t="s">
        <v>138</v>
      </c>
      <c r="P129" s="32" t="s">
        <v>138</v>
      </c>
      <c r="Q129" s="32" t="s">
        <v>126</v>
      </c>
      <c r="R129" s="32" t="s">
        <v>126</v>
      </c>
      <c r="S129" s="32"/>
      <c r="T129" s="32"/>
      <c r="U129" s="32"/>
      <c r="V129" s="32"/>
      <c r="W129" s="32"/>
      <c r="X129" s="32"/>
      <c r="Y129" s="32"/>
      <c r="Z129" s="32"/>
      <c r="AA129" s="32"/>
      <c r="AB129" s="32"/>
      <c r="AC129" s="32"/>
      <c r="AD129" s="32"/>
      <c r="AE129" s="32"/>
      <c r="AF129" s="32"/>
      <c r="AG129" s="32"/>
      <c r="AH129" s="32"/>
      <c r="AI129" s="32"/>
      <c r="AJ129" s="32"/>
      <c r="AK129" s="32"/>
      <c r="AL129" s="32"/>
      <c r="AM129" s="32"/>
      <c r="AN129" s="32"/>
    </row>
    <row r="130" spans="2:40" ht="12" outlineLevel="1" x14ac:dyDescent="0.2">
      <c r="B130" s="31" t="s">
        <v>40</v>
      </c>
      <c r="C130" s="31" t="s">
        <v>41</v>
      </c>
      <c r="D130" s="31" t="s">
        <v>42</v>
      </c>
      <c r="E130" s="10" t="s">
        <v>81</v>
      </c>
      <c r="F130" s="32">
        <v>-2027.9078</v>
      </c>
      <c r="G130" s="32">
        <v>-1562.6819</v>
      </c>
      <c r="H130" s="32" t="s">
        <v>138</v>
      </c>
      <c r="I130" s="32">
        <v>-2576.6358</v>
      </c>
      <c r="J130" s="32">
        <v>-842.46220000000005</v>
      </c>
      <c r="K130" s="32" t="s">
        <v>138</v>
      </c>
      <c r="L130" s="32">
        <v>12.8771</v>
      </c>
      <c r="M130" s="32">
        <v>318.5924</v>
      </c>
      <c r="N130" s="32">
        <v>201.74510000000001</v>
      </c>
      <c r="O130" s="32">
        <v>8837</v>
      </c>
      <c r="P130" s="32">
        <v>27</v>
      </c>
      <c r="Q130" s="32" t="s">
        <v>126</v>
      </c>
      <c r="R130" s="32" t="s">
        <v>126</v>
      </c>
      <c r="S130" s="32"/>
      <c r="T130" s="32"/>
      <c r="U130" s="32"/>
      <c r="V130" s="32"/>
      <c r="W130" s="32"/>
      <c r="X130" s="32"/>
      <c r="Y130" s="32"/>
      <c r="Z130" s="32"/>
      <c r="AA130" s="32"/>
      <c r="AB130" s="32"/>
      <c r="AC130" s="32"/>
      <c r="AD130" s="32"/>
      <c r="AE130" s="32"/>
      <c r="AF130" s="32"/>
      <c r="AG130" s="32"/>
      <c r="AH130" s="32"/>
      <c r="AI130" s="32"/>
      <c r="AJ130" s="32"/>
      <c r="AK130" s="32"/>
      <c r="AL130" s="32"/>
      <c r="AM130" s="32"/>
      <c r="AN130" s="32"/>
    </row>
    <row r="131" spans="2:40" ht="12" outlineLevel="1" x14ac:dyDescent="0.2">
      <c r="B131" s="31" t="s">
        <v>43</v>
      </c>
      <c r="C131" s="31" t="s">
        <v>41</v>
      </c>
      <c r="D131" s="31" t="s">
        <v>42</v>
      </c>
      <c r="E131" s="10" t="s">
        <v>81</v>
      </c>
      <c r="F131" s="32">
        <v>-1243.9855</v>
      </c>
      <c r="G131" s="32">
        <v>-1719.627</v>
      </c>
      <c r="H131" s="32" t="s">
        <v>138</v>
      </c>
      <c r="I131" s="32">
        <v>-8427.3919000000005</v>
      </c>
      <c r="J131" s="32">
        <v>-1484.3267000000001</v>
      </c>
      <c r="K131" s="32" t="s">
        <v>138</v>
      </c>
      <c r="L131" s="32">
        <v>-2602.9852999999998</v>
      </c>
      <c r="M131" s="32">
        <v>-170.17009999999999</v>
      </c>
      <c r="N131" s="32">
        <v>485.19439999999997</v>
      </c>
      <c r="O131" s="32">
        <v>1196</v>
      </c>
      <c r="P131" s="32">
        <v>230</v>
      </c>
      <c r="Q131" s="32" t="s">
        <v>126</v>
      </c>
      <c r="R131" s="32" t="s">
        <v>126</v>
      </c>
      <c r="S131" s="32"/>
      <c r="T131" s="32"/>
      <c r="U131" s="32"/>
      <c r="V131" s="32"/>
      <c r="W131" s="32"/>
      <c r="X131" s="32"/>
      <c r="Y131" s="32"/>
      <c r="Z131" s="32"/>
      <c r="AA131" s="32"/>
      <c r="AB131" s="32"/>
      <c r="AC131" s="32"/>
      <c r="AD131" s="32"/>
      <c r="AE131" s="32"/>
      <c r="AF131" s="32"/>
      <c r="AG131" s="32"/>
      <c r="AH131" s="32"/>
      <c r="AI131" s="32"/>
      <c r="AJ131" s="32"/>
      <c r="AK131" s="32"/>
      <c r="AL131" s="32"/>
      <c r="AM131" s="32"/>
      <c r="AN131" s="32"/>
    </row>
    <row r="132" spans="2:40" ht="12" outlineLevel="1" x14ac:dyDescent="0.2">
      <c r="B132" s="31" t="s">
        <v>44</v>
      </c>
      <c r="C132" s="31" t="s">
        <v>41</v>
      </c>
      <c r="D132" s="31" t="s">
        <v>42</v>
      </c>
      <c r="E132" s="10" t="s">
        <v>81</v>
      </c>
      <c r="F132" s="32">
        <v>-736.52629999999999</v>
      </c>
      <c r="G132" s="32">
        <v>-1734.4005999999999</v>
      </c>
      <c r="H132" s="32" t="s">
        <v>138</v>
      </c>
      <c r="I132" s="32">
        <v>760.28520000000003</v>
      </c>
      <c r="J132" s="32">
        <v>-82.015600000000006</v>
      </c>
      <c r="K132" s="32" t="s">
        <v>138</v>
      </c>
      <c r="L132" s="32">
        <v>2229.7889</v>
      </c>
      <c r="M132" s="32">
        <v>1015.9759</v>
      </c>
      <c r="N132" s="32">
        <v>357.50979999999998</v>
      </c>
      <c r="O132" s="32">
        <v>-2873</v>
      </c>
      <c r="P132" s="32">
        <v>152</v>
      </c>
      <c r="Q132" s="32" t="s">
        <v>126</v>
      </c>
      <c r="R132" s="32" t="s">
        <v>126</v>
      </c>
      <c r="S132" s="32"/>
      <c r="T132" s="32"/>
      <c r="U132" s="32"/>
      <c r="V132" s="32"/>
      <c r="W132" s="32"/>
      <c r="X132" s="32"/>
      <c r="Y132" s="32"/>
      <c r="Z132" s="32"/>
      <c r="AA132" s="32"/>
      <c r="AB132" s="32"/>
      <c r="AC132" s="32"/>
      <c r="AD132" s="32"/>
      <c r="AE132" s="32"/>
      <c r="AF132" s="32"/>
      <c r="AG132" s="32"/>
      <c r="AH132" s="32"/>
      <c r="AI132" s="32"/>
      <c r="AJ132" s="32"/>
      <c r="AK132" s="32"/>
      <c r="AL132" s="32"/>
      <c r="AM132" s="32"/>
      <c r="AN132" s="32"/>
    </row>
    <row r="133" spans="2:40" outlineLevel="1" x14ac:dyDescent="0.2">
      <c r="B133" s="1" t="s">
        <v>82</v>
      </c>
      <c r="C133" s="1"/>
      <c r="D133" s="1"/>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c r="AD133" s="28"/>
      <c r="AE133" s="28"/>
      <c r="AF133" s="28"/>
      <c r="AG133" s="28"/>
      <c r="AH133" s="28"/>
      <c r="AI133" s="28"/>
      <c r="AJ133" s="28"/>
      <c r="AK133" s="28"/>
      <c r="AL133" s="28"/>
      <c r="AM133" s="28"/>
      <c r="AN133" s="28"/>
    </row>
    <row r="134" spans="2:40" s="79" customFormat="1" ht="12" outlineLevel="1" x14ac:dyDescent="0.2">
      <c r="B134" s="80" t="s">
        <v>5304</v>
      </c>
      <c r="C134" s="80" t="s">
        <v>38</v>
      </c>
      <c r="D134" s="80" t="s">
        <v>6</v>
      </c>
      <c r="E134" s="81" t="s">
        <v>83</v>
      </c>
      <c r="F134" s="82" t="s">
        <v>138</v>
      </c>
      <c r="G134" s="82" t="s">
        <v>138</v>
      </c>
      <c r="H134" s="82" t="s">
        <v>138</v>
      </c>
      <c r="I134" s="82">
        <v>7.2313000000000001</v>
      </c>
      <c r="J134" s="82">
        <v>9.0820000000000007</v>
      </c>
      <c r="K134" s="82" t="s">
        <v>138</v>
      </c>
      <c r="L134" s="82">
        <v>7.6295000000000002</v>
      </c>
      <c r="M134" s="82">
        <v>35.747599999999998</v>
      </c>
      <c r="N134" s="82">
        <v>21.7302</v>
      </c>
      <c r="O134" s="82">
        <v>10.1167</v>
      </c>
      <c r="P134" s="82" t="s">
        <v>138</v>
      </c>
      <c r="Q134" s="82" t="s">
        <v>126</v>
      </c>
      <c r="R134" s="82" t="s">
        <v>126</v>
      </c>
      <c r="S134" s="82"/>
      <c r="T134" s="82"/>
      <c r="U134" s="82"/>
      <c r="V134" s="82"/>
      <c r="W134" s="82"/>
      <c r="X134" s="82"/>
      <c r="Y134" s="82"/>
      <c r="Z134" s="82"/>
      <c r="AA134" s="82"/>
      <c r="AB134" s="82"/>
      <c r="AC134" s="82"/>
      <c r="AD134" s="82"/>
      <c r="AE134" s="82"/>
      <c r="AF134" s="82"/>
      <c r="AG134" s="82"/>
      <c r="AH134" s="82"/>
      <c r="AI134" s="82"/>
      <c r="AJ134" s="82"/>
      <c r="AK134" s="82"/>
      <c r="AL134" s="82"/>
      <c r="AM134" s="82"/>
      <c r="AN134" s="82"/>
    </row>
    <row r="135" spans="2:40" s="79" customFormat="1" ht="12" outlineLevel="1" x14ac:dyDescent="0.2">
      <c r="B135" s="80" t="s">
        <v>5305</v>
      </c>
      <c r="C135" s="80" t="s">
        <v>38</v>
      </c>
      <c r="D135" s="80" t="s">
        <v>6</v>
      </c>
      <c r="E135" s="81" t="s">
        <v>83</v>
      </c>
      <c r="F135" s="82" t="s">
        <v>138</v>
      </c>
      <c r="G135" s="82" t="s">
        <v>138</v>
      </c>
      <c r="H135" s="82" t="s">
        <v>138</v>
      </c>
      <c r="I135" s="82">
        <v>9.1309000000000005</v>
      </c>
      <c r="J135" s="82">
        <v>23.944800000000001</v>
      </c>
      <c r="K135" s="82" t="s">
        <v>138</v>
      </c>
      <c r="L135" s="82">
        <v>18.0382</v>
      </c>
      <c r="M135" s="82">
        <v>62.948300000000003</v>
      </c>
      <c r="N135" s="82">
        <v>21.5152</v>
      </c>
      <c r="O135" s="82">
        <v>7.8612000000000002</v>
      </c>
      <c r="P135" s="82" t="s">
        <v>138</v>
      </c>
      <c r="Q135" s="82" t="s">
        <v>126</v>
      </c>
      <c r="R135" s="82" t="s">
        <v>126</v>
      </c>
      <c r="S135" s="82"/>
      <c r="T135" s="82"/>
      <c r="U135" s="82"/>
      <c r="V135" s="82"/>
      <c r="W135" s="82"/>
      <c r="X135" s="82"/>
      <c r="Y135" s="82"/>
      <c r="Z135" s="82"/>
      <c r="AA135" s="82"/>
      <c r="AB135" s="82"/>
      <c r="AC135" s="82"/>
      <c r="AD135" s="82"/>
      <c r="AE135" s="82"/>
      <c r="AF135" s="82"/>
      <c r="AG135" s="82"/>
      <c r="AH135" s="82"/>
      <c r="AI135" s="82"/>
      <c r="AJ135" s="82"/>
      <c r="AK135" s="82"/>
      <c r="AL135" s="82"/>
      <c r="AM135" s="82"/>
      <c r="AN135" s="82"/>
    </row>
    <row r="136" spans="2:40" s="79" customFormat="1" ht="12" outlineLevel="1" x14ac:dyDescent="0.2">
      <c r="B136" s="80" t="s">
        <v>5306</v>
      </c>
      <c r="C136" s="80" t="s">
        <v>38</v>
      </c>
      <c r="D136" s="80" t="s">
        <v>6</v>
      </c>
      <c r="E136" s="81" t="s">
        <v>83</v>
      </c>
      <c r="F136" s="82" t="s">
        <v>138</v>
      </c>
      <c r="G136" s="82" t="s">
        <v>138</v>
      </c>
      <c r="H136" s="82" t="s">
        <v>138</v>
      </c>
      <c r="I136" s="82" t="s">
        <v>138</v>
      </c>
      <c r="J136" s="82" t="s">
        <v>138</v>
      </c>
      <c r="K136" s="82" t="s">
        <v>138</v>
      </c>
      <c r="L136" s="82" t="s">
        <v>138</v>
      </c>
      <c r="M136" s="82" t="s">
        <v>138</v>
      </c>
      <c r="N136" s="82">
        <v>16.8812</v>
      </c>
      <c r="O136" s="82" t="s">
        <v>138</v>
      </c>
      <c r="P136" s="82" t="s">
        <v>138</v>
      </c>
      <c r="Q136" s="82" t="s">
        <v>126</v>
      </c>
      <c r="R136" s="82" t="s">
        <v>126</v>
      </c>
      <c r="S136" s="82"/>
      <c r="T136" s="82"/>
      <c r="U136" s="82"/>
      <c r="V136" s="82"/>
      <c r="W136" s="82"/>
      <c r="X136" s="82"/>
      <c r="Y136" s="82"/>
      <c r="Z136" s="82"/>
      <c r="AA136" s="82"/>
      <c r="AB136" s="82"/>
      <c r="AC136" s="82"/>
      <c r="AD136" s="82"/>
      <c r="AE136" s="82"/>
      <c r="AF136" s="82"/>
      <c r="AG136" s="82"/>
      <c r="AH136" s="82"/>
      <c r="AI136" s="82"/>
      <c r="AJ136" s="82"/>
      <c r="AK136" s="82"/>
      <c r="AL136" s="82"/>
      <c r="AM136" s="82"/>
      <c r="AN136" s="82"/>
    </row>
    <row r="137" spans="2:40" s="79" customFormat="1" ht="12" outlineLevel="1" x14ac:dyDescent="0.2">
      <c r="B137" s="80" t="s">
        <v>40</v>
      </c>
      <c r="C137" s="80" t="s">
        <v>41</v>
      </c>
      <c r="D137" s="80" t="s">
        <v>42</v>
      </c>
      <c r="E137" s="81" t="s">
        <v>83</v>
      </c>
      <c r="F137" s="82" t="s">
        <v>138</v>
      </c>
      <c r="G137" s="82" t="s">
        <v>138</v>
      </c>
      <c r="H137" s="82" t="s">
        <v>138</v>
      </c>
      <c r="I137" s="82">
        <v>5.0709999999999997</v>
      </c>
      <c r="J137" s="82" t="s">
        <v>138</v>
      </c>
      <c r="K137" s="82" t="s">
        <v>138</v>
      </c>
      <c r="L137" s="82">
        <v>14.799300000000001</v>
      </c>
      <c r="M137" s="82">
        <v>53.2898</v>
      </c>
      <c r="N137" s="82">
        <v>22.823599999999999</v>
      </c>
      <c r="O137" s="82">
        <v>15.7744</v>
      </c>
      <c r="P137" s="82" t="s">
        <v>138</v>
      </c>
      <c r="Q137" s="82" t="s">
        <v>126</v>
      </c>
      <c r="R137" s="82" t="s">
        <v>126</v>
      </c>
      <c r="S137" s="82"/>
      <c r="T137" s="82"/>
      <c r="U137" s="82"/>
      <c r="V137" s="82"/>
      <c r="W137" s="82"/>
      <c r="X137" s="82"/>
      <c r="Y137" s="82"/>
      <c r="Z137" s="82"/>
      <c r="AA137" s="82"/>
      <c r="AB137" s="82"/>
      <c r="AC137" s="82"/>
      <c r="AD137" s="82"/>
      <c r="AE137" s="82"/>
      <c r="AF137" s="82"/>
      <c r="AG137" s="82"/>
      <c r="AH137" s="82"/>
      <c r="AI137" s="82"/>
      <c r="AJ137" s="82"/>
      <c r="AK137" s="82"/>
      <c r="AL137" s="82"/>
      <c r="AM137" s="82"/>
      <c r="AN137" s="82"/>
    </row>
    <row r="138" spans="2:40" s="79" customFormat="1" ht="12" outlineLevel="1" x14ac:dyDescent="0.2">
      <c r="B138" s="80" t="s">
        <v>43</v>
      </c>
      <c r="C138" s="80" t="s">
        <v>41</v>
      </c>
      <c r="D138" s="80" t="s">
        <v>42</v>
      </c>
      <c r="E138" s="81" t="s">
        <v>83</v>
      </c>
      <c r="F138" s="82" t="s">
        <v>138</v>
      </c>
      <c r="G138" s="82" t="s">
        <v>138</v>
      </c>
      <c r="H138" s="82" t="s">
        <v>138</v>
      </c>
      <c r="I138" s="82" t="s">
        <v>138</v>
      </c>
      <c r="J138" s="82" t="s">
        <v>138</v>
      </c>
      <c r="K138" s="82" t="s">
        <v>138</v>
      </c>
      <c r="L138" s="82" t="s">
        <v>138</v>
      </c>
      <c r="M138" s="82">
        <v>122.1399</v>
      </c>
      <c r="N138" s="82">
        <v>24.658999999999999</v>
      </c>
      <c r="O138" s="82">
        <v>16.622900000000001</v>
      </c>
      <c r="P138" s="82" t="s">
        <v>138</v>
      </c>
      <c r="Q138" s="82" t="s">
        <v>126</v>
      </c>
      <c r="R138" s="82" t="s">
        <v>126</v>
      </c>
      <c r="S138" s="82"/>
      <c r="T138" s="82"/>
      <c r="U138" s="82"/>
      <c r="V138" s="82"/>
      <c r="W138" s="82"/>
      <c r="X138" s="82"/>
      <c r="Y138" s="82"/>
      <c r="Z138" s="82"/>
      <c r="AA138" s="82"/>
      <c r="AB138" s="82"/>
      <c r="AC138" s="82"/>
      <c r="AD138" s="82"/>
      <c r="AE138" s="82"/>
      <c r="AF138" s="82"/>
      <c r="AG138" s="82"/>
      <c r="AH138" s="82"/>
      <c r="AI138" s="82"/>
      <c r="AJ138" s="82"/>
      <c r="AK138" s="82"/>
      <c r="AL138" s="82"/>
      <c r="AM138" s="82"/>
      <c r="AN138" s="82"/>
    </row>
    <row r="139" spans="2:40" s="79" customFormat="1" ht="12" outlineLevel="1" x14ac:dyDescent="0.2">
      <c r="B139" s="80" t="s">
        <v>44</v>
      </c>
      <c r="C139" s="80" t="s">
        <v>41</v>
      </c>
      <c r="D139" s="80" t="s">
        <v>42</v>
      </c>
      <c r="E139" s="81" t="s">
        <v>83</v>
      </c>
      <c r="F139" s="82" t="s">
        <v>138</v>
      </c>
      <c r="G139" s="82" t="s">
        <v>138</v>
      </c>
      <c r="H139" s="82" t="s">
        <v>138</v>
      </c>
      <c r="I139" s="82" t="s">
        <v>138</v>
      </c>
      <c r="J139" s="82" t="s">
        <v>138</v>
      </c>
      <c r="K139" s="82" t="s">
        <v>138</v>
      </c>
      <c r="L139" s="82" t="s">
        <v>138</v>
      </c>
      <c r="M139" s="82">
        <v>197.19280000000001</v>
      </c>
      <c r="N139" s="82">
        <v>22.639299999999999</v>
      </c>
      <c r="O139" s="82">
        <v>22.0275</v>
      </c>
      <c r="P139" s="82">
        <v>7.6295000000000002</v>
      </c>
      <c r="Q139" s="82" t="s">
        <v>126</v>
      </c>
      <c r="R139" s="82" t="s">
        <v>126</v>
      </c>
      <c r="S139" s="82"/>
      <c r="T139" s="82"/>
      <c r="U139" s="82"/>
      <c r="V139" s="82"/>
      <c r="W139" s="82"/>
      <c r="X139" s="82"/>
      <c r="Y139" s="82"/>
      <c r="Z139" s="82"/>
      <c r="AA139" s="82"/>
      <c r="AB139" s="82"/>
      <c r="AC139" s="82"/>
      <c r="AD139" s="82"/>
      <c r="AE139" s="82"/>
      <c r="AF139" s="82"/>
      <c r="AG139" s="82"/>
      <c r="AH139" s="82"/>
      <c r="AI139" s="82"/>
      <c r="AJ139" s="82"/>
      <c r="AK139" s="82"/>
      <c r="AL139" s="82"/>
      <c r="AM139" s="82"/>
      <c r="AN139" s="82"/>
    </row>
    <row r="140" spans="2:40" outlineLevel="1" x14ac:dyDescent="0.2">
      <c r="B140" s="1" t="s">
        <v>84</v>
      </c>
      <c r="C140" s="1"/>
      <c r="D140" s="1"/>
      <c r="F140" s="28"/>
      <c r="G140" s="28"/>
      <c r="H140" s="28"/>
      <c r="I140" s="28"/>
      <c r="J140" s="28"/>
      <c r="K140" s="28"/>
      <c r="L140" s="28"/>
      <c r="M140" s="28"/>
      <c r="N140" s="28"/>
      <c r="O140" s="28"/>
      <c r="P140" s="28"/>
      <c r="Q140" s="28"/>
      <c r="R140" s="28"/>
      <c r="S140" s="28"/>
      <c r="T140" s="28"/>
      <c r="U140" s="28"/>
      <c r="V140" s="28"/>
      <c r="W140" s="28"/>
      <c r="X140" s="28"/>
      <c r="Y140" s="28"/>
      <c r="Z140" s="28"/>
      <c r="AA140" s="28"/>
      <c r="AB140" s="28"/>
      <c r="AC140" s="28"/>
      <c r="AD140" s="28"/>
      <c r="AE140" s="28"/>
      <c r="AF140" s="28"/>
      <c r="AG140" s="28"/>
      <c r="AH140" s="28"/>
      <c r="AI140" s="28"/>
      <c r="AJ140" s="28"/>
      <c r="AK140" s="28"/>
      <c r="AL140" s="28"/>
      <c r="AM140" s="28"/>
      <c r="AN140" s="28"/>
    </row>
    <row r="141" spans="2:40" s="79" customFormat="1" ht="12" outlineLevel="1" x14ac:dyDescent="0.2">
      <c r="B141" s="80" t="s">
        <v>5304</v>
      </c>
      <c r="C141" s="80" t="s">
        <v>38</v>
      </c>
      <c r="D141" s="80" t="s">
        <v>6</v>
      </c>
      <c r="E141" s="81" t="s">
        <v>85</v>
      </c>
      <c r="F141" s="82" t="s">
        <v>138</v>
      </c>
      <c r="G141" s="82" t="s">
        <v>138</v>
      </c>
      <c r="H141" s="82" t="s">
        <v>138</v>
      </c>
      <c r="I141" s="82">
        <v>4.1268000000000002</v>
      </c>
      <c r="J141" s="82">
        <v>1.4243000000000001</v>
      </c>
      <c r="K141" s="82" t="s">
        <v>138</v>
      </c>
      <c r="L141" s="82">
        <v>2.5493999999999999</v>
      </c>
      <c r="M141" s="82">
        <v>3.4980000000000002</v>
      </c>
      <c r="N141" s="82">
        <v>2.0775999999999999</v>
      </c>
      <c r="O141" s="82">
        <v>0.25779999999999997</v>
      </c>
      <c r="P141" s="82">
        <v>1.7276</v>
      </c>
      <c r="Q141" s="82" t="s">
        <v>126</v>
      </c>
      <c r="R141" s="82" t="s">
        <v>126</v>
      </c>
      <c r="S141" s="82"/>
      <c r="T141" s="82"/>
      <c r="U141" s="82"/>
      <c r="V141" s="82"/>
      <c r="W141" s="82"/>
      <c r="X141" s="82"/>
      <c r="Y141" s="82"/>
      <c r="Z141" s="82"/>
      <c r="AA141" s="82"/>
      <c r="AB141" s="82"/>
      <c r="AC141" s="82"/>
      <c r="AD141" s="82"/>
      <c r="AE141" s="82"/>
      <c r="AF141" s="82"/>
      <c r="AG141" s="82"/>
      <c r="AH141" s="82"/>
      <c r="AI141" s="82"/>
      <c r="AJ141" s="82"/>
      <c r="AK141" s="82"/>
      <c r="AL141" s="82"/>
      <c r="AM141" s="82"/>
      <c r="AN141" s="82"/>
    </row>
    <row r="142" spans="2:40" s="79" customFormat="1" ht="12" outlineLevel="1" x14ac:dyDescent="0.2">
      <c r="B142" s="80" t="s">
        <v>5305</v>
      </c>
      <c r="C142" s="80" t="s">
        <v>38</v>
      </c>
      <c r="D142" s="80" t="s">
        <v>6</v>
      </c>
      <c r="E142" s="81" t="s">
        <v>85</v>
      </c>
      <c r="F142" s="82">
        <v>3.5979000000000001</v>
      </c>
      <c r="G142" s="82">
        <v>4.5610999999999997</v>
      </c>
      <c r="H142" s="82" t="s">
        <v>138</v>
      </c>
      <c r="I142" s="82">
        <v>3.6368</v>
      </c>
      <c r="J142" s="82">
        <v>0.83360000000000001</v>
      </c>
      <c r="K142" s="82" t="s">
        <v>138</v>
      </c>
      <c r="L142" s="82">
        <v>2.9699</v>
      </c>
      <c r="M142" s="82">
        <v>4.4949000000000003</v>
      </c>
      <c r="N142" s="82">
        <v>1.8387</v>
      </c>
      <c r="O142" s="82">
        <v>0.23449999999999999</v>
      </c>
      <c r="P142" s="82">
        <v>0.98780000000000001</v>
      </c>
      <c r="Q142" s="82" t="s">
        <v>126</v>
      </c>
      <c r="R142" s="82" t="s">
        <v>126</v>
      </c>
      <c r="S142" s="82"/>
      <c r="T142" s="82"/>
      <c r="U142" s="82"/>
      <c r="V142" s="82"/>
      <c r="W142" s="82"/>
      <c r="X142" s="82"/>
      <c r="Y142" s="82"/>
      <c r="Z142" s="82"/>
      <c r="AA142" s="82"/>
      <c r="AB142" s="82"/>
      <c r="AC142" s="82"/>
      <c r="AD142" s="82"/>
      <c r="AE142" s="82"/>
      <c r="AF142" s="82"/>
      <c r="AG142" s="82"/>
      <c r="AH142" s="82"/>
      <c r="AI142" s="82"/>
      <c r="AJ142" s="82"/>
      <c r="AK142" s="82"/>
      <c r="AL142" s="82"/>
      <c r="AM142" s="82"/>
      <c r="AN142" s="82"/>
    </row>
    <row r="143" spans="2:40" s="79" customFormat="1" ht="12" outlineLevel="1" x14ac:dyDescent="0.2">
      <c r="B143" s="80" t="s">
        <v>5306</v>
      </c>
      <c r="C143" s="80" t="s">
        <v>38</v>
      </c>
      <c r="D143" s="80" t="s">
        <v>6</v>
      </c>
      <c r="E143" s="81" t="s">
        <v>85</v>
      </c>
      <c r="F143" s="82" t="s">
        <v>138</v>
      </c>
      <c r="G143" s="82" t="s">
        <v>138</v>
      </c>
      <c r="H143" s="82" t="s">
        <v>138</v>
      </c>
      <c r="I143" s="82" t="s">
        <v>138</v>
      </c>
      <c r="J143" s="82" t="s">
        <v>138</v>
      </c>
      <c r="K143" s="82" t="s">
        <v>138</v>
      </c>
      <c r="L143" s="82" t="s">
        <v>138</v>
      </c>
      <c r="M143" s="82" t="s">
        <v>138</v>
      </c>
      <c r="N143" s="82">
        <v>1.6412</v>
      </c>
      <c r="O143" s="82" t="s">
        <v>138</v>
      </c>
      <c r="P143" s="82" t="s">
        <v>138</v>
      </c>
      <c r="Q143" s="82" t="s">
        <v>126</v>
      </c>
      <c r="R143" s="82" t="s">
        <v>126</v>
      </c>
      <c r="S143" s="82"/>
      <c r="T143" s="82"/>
      <c r="U143" s="82"/>
      <c r="V143" s="82"/>
      <c r="W143" s="82"/>
      <c r="X143" s="82"/>
      <c r="Y143" s="82"/>
      <c r="Z143" s="82"/>
      <c r="AA143" s="82"/>
      <c r="AB143" s="82"/>
      <c r="AC143" s="82"/>
      <c r="AD143" s="82"/>
      <c r="AE143" s="82"/>
      <c r="AF143" s="82"/>
      <c r="AG143" s="82"/>
      <c r="AH143" s="82"/>
      <c r="AI143" s="82"/>
      <c r="AJ143" s="82"/>
      <c r="AK143" s="82"/>
      <c r="AL143" s="82"/>
      <c r="AM143" s="82"/>
      <c r="AN143" s="82"/>
    </row>
    <row r="144" spans="2:40" s="79" customFormat="1" ht="12" outlineLevel="1" x14ac:dyDescent="0.2">
      <c r="B144" s="80" t="s">
        <v>40</v>
      </c>
      <c r="C144" s="80" t="s">
        <v>41</v>
      </c>
      <c r="D144" s="80" t="s">
        <v>42</v>
      </c>
      <c r="E144" s="81" t="s">
        <v>85</v>
      </c>
      <c r="F144" s="82">
        <v>4.2583000000000002</v>
      </c>
      <c r="G144" s="82">
        <v>3.1591</v>
      </c>
      <c r="H144" s="82" t="s">
        <v>138</v>
      </c>
      <c r="I144" s="82">
        <v>3.2846000000000002</v>
      </c>
      <c r="J144" s="82">
        <v>0.33529999999999999</v>
      </c>
      <c r="K144" s="82" t="s">
        <v>138</v>
      </c>
      <c r="L144" s="82">
        <v>1.6415</v>
      </c>
      <c r="M144" s="82">
        <v>4.1879</v>
      </c>
      <c r="N144" s="82">
        <v>2.1598000000000002</v>
      </c>
      <c r="O144" s="82">
        <v>0.17799999999999999</v>
      </c>
      <c r="P144" s="82" t="s">
        <v>138</v>
      </c>
      <c r="Q144" s="82" t="s">
        <v>126</v>
      </c>
      <c r="R144" s="82" t="s">
        <v>126</v>
      </c>
      <c r="S144" s="82"/>
      <c r="T144" s="82"/>
      <c r="U144" s="82"/>
      <c r="V144" s="82"/>
      <c r="W144" s="82"/>
      <c r="X144" s="82"/>
      <c r="Y144" s="82"/>
      <c r="Z144" s="82"/>
      <c r="AA144" s="82"/>
      <c r="AB144" s="82"/>
      <c r="AC144" s="82"/>
      <c r="AD144" s="82"/>
      <c r="AE144" s="82"/>
      <c r="AF144" s="82"/>
      <c r="AG144" s="82"/>
      <c r="AH144" s="82"/>
      <c r="AI144" s="82"/>
      <c r="AJ144" s="82"/>
      <c r="AK144" s="82"/>
      <c r="AL144" s="82"/>
      <c r="AM144" s="82"/>
      <c r="AN144" s="82"/>
    </row>
    <row r="145" spans="2:40" s="79" customFormat="1" ht="12" outlineLevel="1" x14ac:dyDescent="0.2">
      <c r="B145" s="80" t="s">
        <v>43</v>
      </c>
      <c r="C145" s="80" t="s">
        <v>41</v>
      </c>
      <c r="D145" s="80" t="s">
        <v>42</v>
      </c>
      <c r="E145" s="81" t="s">
        <v>85</v>
      </c>
      <c r="F145" s="82">
        <v>5.6821000000000002</v>
      </c>
      <c r="G145" s="82">
        <v>4.4856999999999996</v>
      </c>
      <c r="H145" s="82" t="s">
        <v>138</v>
      </c>
      <c r="I145" s="82" t="s">
        <v>138</v>
      </c>
      <c r="J145" s="82">
        <v>0.64700000000000002</v>
      </c>
      <c r="K145" s="82" t="s">
        <v>138</v>
      </c>
      <c r="L145" s="82">
        <v>2.3883999999999999</v>
      </c>
      <c r="M145" s="82">
        <v>4.2313999999999998</v>
      </c>
      <c r="N145" s="82">
        <v>2.3275999999999999</v>
      </c>
      <c r="O145" s="82">
        <v>0.17760000000000001</v>
      </c>
      <c r="P145" s="82">
        <v>2.2079</v>
      </c>
      <c r="Q145" s="82" t="s">
        <v>126</v>
      </c>
      <c r="R145" s="82" t="s">
        <v>126</v>
      </c>
      <c r="S145" s="82"/>
      <c r="T145" s="82"/>
      <c r="U145" s="82"/>
      <c r="V145" s="82"/>
      <c r="W145" s="82"/>
      <c r="X145" s="82"/>
      <c r="Y145" s="82"/>
      <c r="Z145" s="82"/>
      <c r="AA145" s="82"/>
      <c r="AB145" s="82"/>
      <c r="AC145" s="82"/>
      <c r="AD145" s="82"/>
      <c r="AE145" s="82"/>
      <c r="AF145" s="82"/>
      <c r="AG145" s="82"/>
      <c r="AH145" s="82"/>
      <c r="AI145" s="82"/>
      <c r="AJ145" s="82"/>
      <c r="AK145" s="82"/>
      <c r="AL145" s="82"/>
      <c r="AM145" s="82"/>
      <c r="AN145" s="82"/>
    </row>
    <row r="146" spans="2:40" s="79" customFormat="1" ht="12" outlineLevel="1" x14ac:dyDescent="0.2">
      <c r="B146" s="80" t="s">
        <v>44</v>
      </c>
      <c r="C146" s="80" t="s">
        <v>41</v>
      </c>
      <c r="D146" s="80" t="s">
        <v>42</v>
      </c>
      <c r="E146" s="81" t="s">
        <v>85</v>
      </c>
      <c r="F146" s="82">
        <v>7.1835000000000004</v>
      </c>
      <c r="G146" s="82">
        <v>4.3666999999999998</v>
      </c>
      <c r="H146" s="82" t="s">
        <v>138</v>
      </c>
      <c r="I146" s="82" t="s">
        <v>138</v>
      </c>
      <c r="J146" s="82">
        <v>0.22650000000000001</v>
      </c>
      <c r="K146" s="82" t="s">
        <v>138</v>
      </c>
      <c r="L146" s="82">
        <v>2.5312999999999999</v>
      </c>
      <c r="M146" s="82">
        <v>5.5545999999999998</v>
      </c>
      <c r="N146" s="82">
        <v>2.3567999999999998</v>
      </c>
      <c r="O146" s="82">
        <v>0.2082</v>
      </c>
      <c r="P146" s="82">
        <v>1.7509000000000001</v>
      </c>
      <c r="Q146" s="82" t="s">
        <v>126</v>
      </c>
      <c r="R146" s="82" t="s">
        <v>126</v>
      </c>
      <c r="S146" s="82"/>
      <c r="T146" s="82"/>
      <c r="U146" s="82"/>
      <c r="V146" s="82"/>
      <c r="W146" s="82"/>
      <c r="X146" s="82"/>
      <c r="Y146" s="82"/>
      <c r="Z146" s="82"/>
      <c r="AA146" s="82"/>
      <c r="AB146" s="82"/>
      <c r="AC146" s="82"/>
      <c r="AD146" s="82"/>
      <c r="AE146" s="82"/>
      <c r="AF146" s="82"/>
      <c r="AG146" s="82"/>
      <c r="AH146" s="82"/>
      <c r="AI146" s="82"/>
      <c r="AJ146" s="82"/>
      <c r="AK146" s="82"/>
      <c r="AL146" s="82"/>
      <c r="AM146" s="82"/>
      <c r="AN146" s="82"/>
    </row>
    <row r="147" spans="2:40" outlineLevel="1" x14ac:dyDescent="0.2">
      <c r="B147" s="1" t="s">
        <v>86</v>
      </c>
      <c r="C147" s="1"/>
      <c r="D147" s="1"/>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c r="AD147" s="28"/>
      <c r="AE147" s="28"/>
      <c r="AF147" s="28"/>
      <c r="AG147" s="28"/>
      <c r="AH147" s="28"/>
      <c r="AI147" s="28"/>
      <c r="AJ147" s="28"/>
      <c r="AK147" s="28"/>
      <c r="AL147" s="28"/>
      <c r="AM147" s="28"/>
      <c r="AN147" s="28"/>
    </row>
    <row r="148" spans="2:40" s="79" customFormat="1" ht="12" x14ac:dyDescent="0.2">
      <c r="B148" s="80" t="s">
        <v>5304</v>
      </c>
      <c r="C148" s="80" t="s">
        <v>38</v>
      </c>
      <c r="D148" s="80" t="s">
        <v>6</v>
      </c>
      <c r="E148" s="81" t="s">
        <v>87</v>
      </c>
      <c r="F148" s="82" t="s">
        <v>138</v>
      </c>
      <c r="G148" s="82" t="s">
        <v>138</v>
      </c>
      <c r="H148" s="82" t="s">
        <v>138</v>
      </c>
      <c r="I148" s="82">
        <v>0.19539999999999999</v>
      </c>
      <c r="J148" s="82">
        <v>0.43240000000000001</v>
      </c>
      <c r="K148" s="82" t="s">
        <v>138</v>
      </c>
      <c r="L148" s="82">
        <v>1.1088</v>
      </c>
      <c r="M148" s="82">
        <v>4.8539000000000003</v>
      </c>
      <c r="N148" s="82">
        <v>1.7502</v>
      </c>
      <c r="O148" s="82">
        <v>9.3799999999999994E-2</v>
      </c>
      <c r="P148" s="82">
        <v>0.99</v>
      </c>
      <c r="Q148" s="82" t="s">
        <v>126</v>
      </c>
      <c r="R148" s="82" t="s">
        <v>126</v>
      </c>
      <c r="S148" s="82"/>
      <c r="T148" s="82"/>
      <c r="U148" s="82"/>
      <c r="V148" s="82"/>
      <c r="W148" s="82"/>
      <c r="X148" s="82"/>
      <c r="Y148" s="82"/>
      <c r="Z148" s="82"/>
      <c r="AA148" s="82"/>
      <c r="AB148" s="82"/>
      <c r="AC148" s="82"/>
      <c r="AD148" s="82"/>
      <c r="AE148" s="82"/>
      <c r="AF148" s="82"/>
      <c r="AG148" s="82"/>
      <c r="AH148" s="82"/>
      <c r="AI148" s="82"/>
      <c r="AJ148" s="82"/>
      <c r="AK148" s="82"/>
      <c r="AL148" s="82"/>
      <c r="AM148" s="82"/>
      <c r="AN148" s="82"/>
    </row>
    <row r="149" spans="2:40" s="79" customFormat="1" ht="12" x14ac:dyDescent="0.2">
      <c r="B149" s="80" t="s">
        <v>5305</v>
      </c>
      <c r="C149" s="80" t="s">
        <v>38</v>
      </c>
      <c r="D149" s="80" t="s">
        <v>6</v>
      </c>
      <c r="E149" s="81" t="s">
        <v>87</v>
      </c>
      <c r="F149" s="82">
        <v>2.6242999999999999</v>
      </c>
      <c r="G149" s="82">
        <v>2.7065999999999999</v>
      </c>
      <c r="H149" s="82" t="s">
        <v>138</v>
      </c>
      <c r="I149" s="82">
        <v>0.26429999999999998</v>
      </c>
      <c r="J149" s="82">
        <v>0.23499999999999999</v>
      </c>
      <c r="K149" s="82" t="s">
        <v>138</v>
      </c>
      <c r="L149" s="82">
        <v>1.2726999999999999</v>
      </c>
      <c r="M149" s="82">
        <v>5.0324999999999998</v>
      </c>
      <c r="N149" s="82">
        <v>1.4934000000000001</v>
      </c>
      <c r="O149" s="82">
        <v>8.6999999999999994E-2</v>
      </c>
      <c r="P149" s="82">
        <v>0.50249999999999995</v>
      </c>
      <c r="Q149" s="82" t="s">
        <v>126</v>
      </c>
      <c r="R149" s="82" t="s">
        <v>126</v>
      </c>
      <c r="S149" s="82"/>
      <c r="T149" s="82"/>
      <c r="U149" s="82"/>
      <c r="V149" s="82"/>
      <c r="W149" s="82"/>
      <c r="X149" s="82"/>
      <c r="Y149" s="82"/>
      <c r="Z149" s="82"/>
      <c r="AA149" s="82"/>
      <c r="AB149" s="82"/>
      <c r="AC149" s="82"/>
      <c r="AD149" s="82"/>
      <c r="AE149" s="82"/>
      <c r="AF149" s="82"/>
      <c r="AG149" s="82"/>
      <c r="AH149" s="82"/>
      <c r="AI149" s="82"/>
      <c r="AJ149" s="82"/>
      <c r="AK149" s="82"/>
      <c r="AL149" s="82"/>
      <c r="AM149" s="82"/>
      <c r="AN149" s="82"/>
    </row>
    <row r="150" spans="2:40" s="79" customFormat="1" ht="12" x14ac:dyDescent="0.2">
      <c r="B150" s="80" t="s">
        <v>5306</v>
      </c>
      <c r="C150" s="80" t="s">
        <v>38</v>
      </c>
      <c r="D150" s="80" t="s">
        <v>6</v>
      </c>
      <c r="E150" s="81" t="s">
        <v>87</v>
      </c>
      <c r="F150" s="82" t="s">
        <v>138</v>
      </c>
      <c r="G150" s="82" t="s">
        <v>138</v>
      </c>
      <c r="H150" s="82" t="s">
        <v>138</v>
      </c>
      <c r="I150" s="82" t="s">
        <v>138</v>
      </c>
      <c r="J150" s="82" t="s">
        <v>138</v>
      </c>
      <c r="K150" s="82" t="s">
        <v>138</v>
      </c>
      <c r="L150" s="82" t="s">
        <v>138</v>
      </c>
      <c r="M150" s="82" t="s">
        <v>138</v>
      </c>
      <c r="N150" s="82">
        <v>1.3404</v>
      </c>
      <c r="O150" s="82" t="s">
        <v>138</v>
      </c>
      <c r="P150" s="82" t="s">
        <v>138</v>
      </c>
      <c r="Q150" s="82" t="s">
        <v>126</v>
      </c>
      <c r="R150" s="82" t="s">
        <v>126</v>
      </c>
      <c r="S150" s="82"/>
      <c r="T150" s="82"/>
      <c r="U150" s="82"/>
      <c r="V150" s="82"/>
      <c r="W150" s="82"/>
      <c r="X150" s="82"/>
      <c r="Y150" s="82"/>
      <c r="Z150" s="82"/>
      <c r="AA150" s="82"/>
      <c r="AB150" s="82"/>
      <c r="AC150" s="82"/>
      <c r="AD150" s="82"/>
      <c r="AE150" s="82"/>
      <c r="AF150" s="82"/>
      <c r="AG150" s="82"/>
      <c r="AH150" s="82"/>
      <c r="AI150" s="82"/>
      <c r="AJ150" s="82"/>
      <c r="AK150" s="82"/>
      <c r="AL150" s="82"/>
      <c r="AM150" s="82"/>
      <c r="AN150" s="82"/>
    </row>
    <row r="151" spans="2:40" s="79" customFormat="1" ht="12" x14ac:dyDescent="0.2">
      <c r="B151" s="80" t="s">
        <v>40</v>
      </c>
      <c r="C151" s="80" t="s">
        <v>41</v>
      </c>
      <c r="D151" s="80" t="s">
        <v>42</v>
      </c>
      <c r="E151" s="81" t="s">
        <v>87</v>
      </c>
      <c r="F151" s="82">
        <v>2.9306000000000001</v>
      </c>
      <c r="G151" s="82">
        <v>2.1004999999999998</v>
      </c>
      <c r="H151" s="82" t="s">
        <v>138</v>
      </c>
      <c r="I151" s="82">
        <v>0.1152</v>
      </c>
      <c r="J151" s="82">
        <v>7.9600000000000004E-2</v>
      </c>
      <c r="K151" s="82" t="s">
        <v>138</v>
      </c>
      <c r="L151" s="82">
        <v>0.94830000000000003</v>
      </c>
      <c r="M151" s="82">
        <v>4.7181999999999995</v>
      </c>
      <c r="N151" s="82">
        <v>1.6684999999999999</v>
      </c>
      <c r="O151" s="82">
        <v>7.1300000000000002E-2</v>
      </c>
      <c r="P151" s="82" t="s">
        <v>138</v>
      </c>
      <c r="Q151" s="82" t="s">
        <v>126</v>
      </c>
      <c r="R151" s="82" t="s">
        <v>126</v>
      </c>
      <c r="S151" s="82"/>
      <c r="T151" s="82"/>
      <c r="U151" s="82"/>
      <c r="V151" s="82"/>
      <c r="W151" s="82"/>
      <c r="X151" s="82"/>
      <c r="Y151" s="82"/>
      <c r="Z151" s="82"/>
      <c r="AA151" s="82"/>
      <c r="AB151" s="82"/>
      <c r="AC151" s="82"/>
      <c r="AD151" s="82"/>
      <c r="AE151" s="82"/>
      <c r="AF151" s="82"/>
      <c r="AG151" s="82"/>
      <c r="AH151" s="82"/>
      <c r="AI151" s="82"/>
      <c r="AJ151" s="82"/>
      <c r="AK151" s="82"/>
      <c r="AL151" s="82"/>
      <c r="AM151" s="82"/>
      <c r="AN151" s="82"/>
    </row>
    <row r="152" spans="2:40" s="79" customFormat="1" ht="12" x14ac:dyDescent="0.2">
      <c r="B152" s="80" t="s">
        <v>43</v>
      </c>
      <c r="C152" s="80" t="s">
        <v>41</v>
      </c>
      <c r="D152" s="80" t="s">
        <v>42</v>
      </c>
      <c r="E152" s="81" t="s">
        <v>87</v>
      </c>
      <c r="F152" s="82">
        <v>3.9020000000000001</v>
      </c>
      <c r="G152" s="82">
        <v>3.0360999999999998</v>
      </c>
      <c r="H152" s="82" t="s">
        <v>138</v>
      </c>
      <c r="I152" s="82">
        <v>0.22700000000000001</v>
      </c>
      <c r="J152" s="82">
        <v>0.1389</v>
      </c>
      <c r="K152" s="82" t="s">
        <v>138</v>
      </c>
      <c r="L152" s="82">
        <v>1.5583</v>
      </c>
      <c r="M152" s="82">
        <v>6.3234000000000004</v>
      </c>
      <c r="N152" s="82">
        <v>1.8186</v>
      </c>
      <c r="O152" s="82">
        <v>6.9699999999999998E-2</v>
      </c>
      <c r="P152" s="82">
        <v>1.2439</v>
      </c>
      <c r="Q152" s="82" t="s">
        <v>126</v>
      </c>
      <c r="R152" s="82" t="s">
        <v>126</v>
      </c>
      <c r="S152" s="82"/>
      <c r="T152" s="82"/>
      <c r="U152" s="82"/>
      <c r="V152" s="82"/>
      <c r="W152" s="82"/>
      <c r="X152" s="82"/>
      <c r="Y152" s="82"/>
      <c r="Z152" s="82"/>
      <c r="AA152" s="82"/>
      <c r="AB152" s="82"/>
      <c r="AC152" s="82"/>
      <c r="AD152" s="82"/>
      <c r="AE152" s="82"/>
      <c r="AF152" s="82"/>
      <c r="AG152" s="82"/>
      <c r="AH152" s="82"/>
      <c r="AI152" s="82"/>
      <c r="AJ152" s="82"/>
      <c r="AK152" s="82"/>
      <c r="AL152" s="82"/>
      <c r="AM152" s="82"/>
      <c r="AN152" s="82"/>
    </row>
    <row r="153" spans="2:40" s="79" customFormat="1" ht="12" x14ac:dyDescent="0.2">
      <c r="B153" s="80" t="s">
        <v>44</v>
      </c>
      <c r="C153" s="80" t="s">
        <v>41</v>
      </c>
      <c r="D153" s="80" t="s">
        <v>42</v>
      </c>
      <c r="E153" s="81" t="s">
        <v>87</v>
      </c>
      <c r="F153" s="82">
        <v>4.8605</v>
      </c>
      <c r="G153" s="82">
        <v>2.9881000000000002</v>
      </c>
      <c r="H153" s="82" t="s">
        <v>138</v>
      </c>
      <c r="I153" s="82">
        <v>0.30520000000000003</v>
      </c>
      <c r="J153" s="82">
        <v>5.8599999999999999E-2</v>
      </c>
      <c r="K153" s="82" t="s">
        <v>138</v>
      </c>
      <c r="L153" s="82">
        <v>2.0628000000000002</v>
      </c>
      <c r="M153" s="82">
        <v>8.5597999999999992</v>
      </c>
      <c r="N153" s="82">
        <v>1.8463000000000001</v>
      </c>
      <c r="O153" s="82">
        <v>8.1699999999999995E-2</v>
      </c>
      <c r="P153" s="82">
        <v>0.96689999999999998</v>
      </c>
      <c r="Q153" s="82" t="s">
        <v>126</v>
      </c>
      <c r="R153" s="82" t="s">
        <v>126</v>
      </c>
      <c r="S153" s="82"/>
      <c r="T153" s="82"/>
      <c r="U153" s="82"/>
      <c r="V153" s="82"/>
      <c r="W153" s="82"/>
      <c r="X153" s="82"/>
      <c r="Y153" s="82"/>
      <c r="Z153" s="82"/>
      <c r="AA153" s="82"/>
      <c r="AB153" s="82"/>
      <c r="AC153" s="82"/>
      <c r="AD153" s="82"/>
      <c r="AE153" s="82"/>
      <c r="AF153" s="82"/>
      <c r="AG153" s="82"/>
      <c r="AH153" s="82"/>
      <c r="AI153" s="82"/>
      <c r="AJ153" s="82"/>
      <c r="AK153" s="82"/>
      <c r="AL153" s="82"/>
      <c r="AM153" s="82"/>
      <c r="AN153" s="82"/>
    </row>
    <row r="154" spans="2:40" ht="12" x14ac:dyDescent="0.2">
      <c r="B154" s="31"/>
      <c r="C154" s="31"/>
      <c r="D154" s="31"/>
      <c r="E154" s="10"/>
      <c r="F154" s="28"/>
      <c r="G154" s="29"/>
      <c r="H154" s="29"/>
      <c r="I154" s="29"/>
      <c r="J154" s="29"/>
      <c r="K154" s="29"/>
      <c r="L154" s="29"/>
      <c r="M154" s="29"/>
      <c r="N154" s="29"/>
      <c r="O154" s="29"/>
      <c r="P154" s="29"/>
      <c r="Q154" s="29"/>
      <c r="R154" s="29"/>
      <c r="S154" s="29"/>
      <c r="T154" s="29"/>
      <c r="U154" s="29"/>
      <c r="V154" s="29"/>
      <c r="W154" s="29"/>
      <c r="X154" s="29"/>
      <c r="Y154" s="29"/>
      <c r="Z154" s="29"/>
      <c r="AA154" s="29"/>
      <c r="AB154" s="29"/>
      <c r="AC154" s="29"/>
      <c r="AD154" s="29"/>
      <c r="AE154" s="29"/>
      <c r="AF154" s="29"/>
      <c r="AG154" s="29"/>
      <c r="AH154" s="29"/>
      <c r="AI154" s="29"/>
      <c r="AJ154" s="29"/>
      <c r="AK154" s="29"/>
      <c r="AL154" s="29"/>
      <c r="AM154" s="29"/>
      <c r="AN154" s="29"/>
    </row>
    <row r="155" spans="2:40" x14ac:dyDescent="0.2">
      <c r="B155" s="12" t="s">
        <v>88</v>
      </c>
      <c r="C155" s="12"/>
      <c r="D155" s="12"/>
      <c r="E155" s="12"/>
      <c r="F155" s="26"/>
      <c r="G155" s="27"/>
      <c r="H155" s="27"/>
      <c r="I155" s="27"/>
      <c r="J155" s="27"/>
      <c r="K155" s="27"/>
      <c r="L155" s="27"/>
      <c r="M155" s="27"/>
      <c r="N155" s="27"/>
      <c r="O155" s="27"/>
      <c r="P155" s="27"/>
      <c r="Q155" s="27"/>
      <c r="R155" s="27"/>
      <c r="S155" s="27"/>
      <c r="T155" s="27"/>
      <c r="U155" s="27"/>
      <c r="V155" s="27"/>
      <c r="W155" s="27"/>
      <c r="X155" s="27"/>
      <c r="Y155" s="27"/>
      <c r="Z155" s="27"/>
      <c r="AA155" s="27"/>
      <c r="AB155" s="27"/>
      <c r="AC155" s="27"/>
      <c r="AD155" s="27"/>
      <c r="AE155" s="27"/>
      <c r="AF155" s="27"/>
      <c r="AG155" s="27"/>
      <c r="AH155" s="27"/>
      <c r="AI155" s="27"/>
      <c r="AJ155" s="27"/>
      <c r="AK155" s="27"/>
      <c r="AL155" s="27"/>
      <c r="AM155" s="27"/>
      <c r="AN155" s="27"/>
    </row>
    <row r="156" spans="2:40" ht="12" outlineLevel="1" x14ac:dyDescent="0.2">
      <c r="B156" s="34" t="s">
        <v>89</v>
      </c>
      <c r="C156" s="34"/>
      <c r="D156" s="34"/>
      <c r="F156" s="35" t="s">
        <v>139</v>
      </c>
      <c r="G156" s="36" t="s">
        <v>139</v>
      </c>
      <c r="H156" s="36" t="s">
        <v>140</v>
      </c>
      <c r="I156" s="36" t="s">
        <v>139</v>
      </c>
      <c r="J156" s="36" t="s">
        <v>141</v>
      </c>
      <c r="K156" s="36" t="s">
        <v>139</v>
      </c>
      <c r="L156" s="36" t="s">
        <v>142</v>
      </c>
      <c r="M156" s="36" t="s">
        <v>139</v>
      </c>
      <c r="N156" s="36" t="s">
        <v>143</v>
      </c>
      <c r="O156" s="36" t="s">
        <v>144</v>
      </c>
      <c r="P156" s="36" t="s">
        <v>144</v>
      </c>
      <c r="Q156" s="36" t="s">
        <v>126</v>
      </c>
      <c r="R156" s="36" t="s">
        <v>126</v>
      </c>
      <c r="S156" s="36"/>
      <c r="T156" s="36"/>
      <c r="U156" s="36"/>
      <c r="V156" s="36"/>
      <c r="W156" s="36"/>
      <c r="X156" s="36"/>
      <c r="Y156" s="36"/>
      <c r="Z156" s="36"/>
      <c r="AA156" s="36"/>
      <c r="AB156" s="36"/>
      <c r="AC156" s="36"/>
      <c r="AD156" s="36"/>
      <c r="AE156" s="36"/>
      <c r="AF156" s="36"/>
      <c r="AG156" s="36"/>
      <c r="AH156" s="36"/>
      <c r="AI156" s="36"/>
      <c r="AJ156" s="36"/>
      <c r="AK156" s="36"/>
      <c r="AL156" s="36"/>
      <c r="AM156" s="36"/>
      <c r="AN156" s="36"/>
    </row>
    <row r="157" spans="2:40" ht="12" x14ac:dyDescent="0.2">
      <c r="B157" s="34" t="s">
        <v>90</v>
      </c>
      <c r="C157" s="34" t="s">
        <v>91</v>
      </c>
      <c r="D157" s="34"/>
      <c r="E157" s="3">
        <v>20191001</v>
      </c>
      <c r="F157" s="35">
        <v>1.0619501438918659</v>
      </c>
      <c r="G157" s="35">
        <v>1.2808052380017738</v>
      </c>
      <c r="H157" s="35">
        <v>0.53139919999999996</v>
      </c>
      <c r="I157" s="35">
        <v>1.5833175090374541</v>
      </c>
      <c r="J157" s="35">
        <v>1.580848</v>
      </c>
      <c r="K157" s="35" t="s">
        <v>138</v>
      </c>
      <c r="L157" s="35">
        <v>1.2946979999999999</v>
      </c>
      <c r="M157" s="35">
        <v>0.97077675094975369</v>
      </c>
      <c r="N157" s="35">
        <v>1.012942</v>
      </c>
      <c r="O157" s="35">
        <v>0.65456349999999996</v>
      </c>
      <c r="P157" s="35">
        <v>0.90776420000000002</v>
      </c>
      <c r="Q157" s="35" t="s">
        <v>126</v>
      </c>
      <c r="R157" s="35" t="s">
        <v>126</v>
      </c>
      <c r="S157" s="35"/>
      <c r="T157" s="35"/>
      <c r="U157" s="35"/>
      <c r="V157" s="35"/>
      <c r="W157" s="35"/>
      <c r="X157" s="35"/>
      <c r="Y157" s="35"/>
      <c r="Z157" s="35"/>
      <c r="AA157" s="35"/>
      <c r="AB157" s="35"/>
      <c r="AC157" s="35"/>
      <c r="AD157" s="35"/>
      <c r="AE157" s="35"/>
      <c r="AF157" s="35"/>
      <c r="AG157" s="35"/>
      <c r="AH157" s="35"/>
      <c r="AI157" s="35"/>
      <c r="AJ157" s="35"/>
      <c r="AK157" s="35"/>
      <c r="AL157" s="35"/>
      <c r="AM157" s="35"/>
      <c r="AN157" s="35"/>
    </row>
    <row r="158" spans="2:40" ht="12" x14ac:dyDescent="0.2">
      <c r="B158" s="34" t="s">
        <v>92</v>
      </c>
      <c r="C158" s="34"/>
      <c r="D158" s="34"/>
      <c r="E158" s="3">
        <v>20181001</v>
      </c>
      <c r="F158" s="35">
        <v>1.0969850317463563</v>
      </c>
      <c r="G158" s="35">
        <v>1.2589018140220953</v>
      </c>
      <c r="H158" s="35">
        <v>0.44743260000000001</v>
      </c>
      <c r="I158" s="35">
        <v>1.5555771158440597</v>
      </c>
      <c r="J158" s="35">
        <v>1.482232</v>
      </c>
      <c r="K158" s="35" t="s">
        <v>138</v>
      </c>
      <c r="L158" s="35">
        <v>1.3002689999999999</v>
      </c>
      <c r="M158" s="35">
        <v>0.99940510166848162</v>
      </c>
      <c r="N158" s="35">
        <v>1.033514</v>
      </c>
      <c r="O158" s="35">
        <v>0.65794719999999995</v>
      </c>
      <c r="P158" s="35">
        <v>1.0099149999999999</v>
      </c>
      <c r="Q158" s="35" t="s">
        <v>126</v>
      </c>
      <c r="R158" s="35" t="s">
        <v>126</v>
      </c>
      <c r="S158" s="35"/>
      <c r="T158" s="35"/>
      <c r="U158" s="35"/>
      <c r="V158" s="35"/>
      <c r="W158" s="35"/>
      <c r="X158" s="35"/>
      <c r="Y158" s="35"/>
      <c r="Z158" s="35"/>
      <c r="AA158" s="35"/>
      <c r="AB158" s="35"/>
      <c r="AC158" s="35"/>
      <c r="AD158" s="35"/>
      <c r="AE158" s="35"/>
      <c r="AF158" s="35"/>
      <c r="AG158" s="35"/>
      <c r="AH158" s="35"/>
      <c r="AI158" s="35"/>
      <c r="AJ158" s="35"/>
      <c r="AK158" s="35"/>
      <c r="AL158" s="35"/>
      <c r="AM158" s="35"/>
      <c r="AN158" s="35"/>
    </row>
    <row r="159" spans="2:40" ht="12" x14ac:dyDescent="0.2">
      <c r="B159" s="34" t="s">
        <v>93</v>
      </c>
      <c r="C159" s="34"/>
      <c r="D159" s="34"/>
      <c r="E159" s="3">
        <v>20171001</v>
      </c>
      <c r="F159" s="35">
        <v>1.0969850317463563</v>
      </c>
      <c r="G159" s="35">
        <v>1.2589018140220953</v>
      </c>
      <c r="H159" s="35">
        <v>0.49793959999999998</v>
      </c>
      <c r="I159" s="35">
        <v>1.5280867501772084</v>
      </c>
      <c r="J159" s="35">
        <v>1.467659</v>
      </c>
      <c r="K159" s="35" t="s">
        <v>138</v>
      </c>
      <c r="L159" s="35">
        <v>1.274114</v>
      </c>
      <c r="M159" s="35">
        <v>1.0106704612307789</v>
      </c>
      <c r="N159" s="35">
        <v>1.033485</v>
      </c>
      <c r="O159" s="35">
        <v>0.64821799999999996</v>
      </c>
      <c r="P159" s="35">
        <v>0.94328029999999996</v>
      </c>
      <c r="Q159" s="35" t="s">
        <v>126</v>
      </c>
      <c r="R159" s="35" t="s">
        <v>126</v>
      </c>
      <c r="S159" s="35"/>
      <c r="T159" s="35"/>
      <c r="U159" s="35"/>
      <c r="V159" s="35"/>
      <c r="W159" s="35"/>
      <c r="X159" s="35"/>
      <c r="Y159" s="35"/>
      <c r="Z159" s="35"/>
      <c r="AA159" s="35"/>
      <c r="AB159" s="35"/>
      <c r="AC159" s="35"/>
      <c r="AD159" s="35"/>
      <c r="AE159" s="35"/>
      <c r="AF159" s="35"/>
      <c r="AG159" s="35"/>
      <c r="AH159" s="35"/>
      <c r="AI159" s="35"/>
      <c r="AJ159" s="35"/>
      <c r="AK159" s="35"/>
      <c r="AL159" s="35"/>
      <c r="AM159" s="35"/>
      <c r="AN159" s="35"/>
    </row>
    <row r="160" spans="2:40" ht="12" x14ac:dyDescent="0.2">
      <c r="B160" s="34" t="s">
        <v>94</v>
      </c>
      <c r="C160" s="34"/>
      <c r="D160" s="34"/>
      <c r="E160" s="3">
        <v>20161001</v>
      </c>
      <c r="F160" s="35">
        <v>1.0969850317463563</v>
      </c>
      <c r="G160" s="35">
        <v>1.2589018140220953</v>
      </c>
      <c r="H160" s="35">
        <v>0.50815560000000004</v>
      </c>
      <c r="I160" s="35">
        <v>1.546843369689975</v>
      </c>
      <c r="J160" s="35">
        <v>1.4254899999999999</v>
      </c>
      <c r="K160" s="35" t="s">
        <v>138</v>
      </c>
      <c r="L160" s="35">
        <v>1.2423630000000001</v>
      </c>
      <c r="M160" s="35">
        <v>1.0329435111452605</v>
      </c>
      <c r="N160" s="35">
        <v>1.010953</v>
      </c>
      <c r="O160" s="35">
        <v>0.63980479999999995</v>
      </c>
      <c r="P160" s="35">
        <v>0.93864510000000001</v>
      </c>
      <c r="Q160" s="35" t="s">
        <v>126</v>
      </c>
      <c r="R160" s="35" t="s">
        <v>126</v>
      </c>
      <c r="S160" s="35"/>
      <c r="T160" s="35"/>
      <c r="U160" s="35"/>
      <c r="V160" s="35"/>
      <c r="W160" s="35"/>
      <c r="X160" s="35"/>
      <c r="Y160" s="35"/>
      <c r="Z160" s="35"/>
      <c r="AA160" s="35"/>
      <c r="AB160" s="35"/>
      <c r="AC160" s="35"/>
      <c r="AD160" s="35"/>
      <c r="AE160" s="35"/>
      <c r="AF160" s="35"/>
      <c r="AG160" s="35"/>
      <c r="AH160" s="35"/>
      <c r="AI160" s="35"/>
      <c r="AJ160" s="35"/>
      <c r="AK160" s="35"/>
      <c r="AL160" s="35"/>
      <c r="AM160" s="35"/>
      <c r="AN160" s="35"/>
    </row>
    <row r="161" spans="2:40" ht="12" x14ac:dyDescent="0.2">
      <c r="B161" s="34" t="s">
        <v>95</v>
      </c>
      <c r="C161" s="34"/>
      <c r="D161" s="34"/>
      <c r="E161" s="3">
        <v>20151001</v>
      </c>
      <c r="F161" s="35">
        <v>1.0969850317463563</v>
      </c>
      <c r="G161" s="35">
        <v>1.2589018140220953</v>
      </c>
      <c r="H161" s="35">
        <v>0.50285619999999998</v>
      </c>
      <c r="I161" s="35">
        <v>1.5604704771832059</v>
      </c>
      <c r="J161" s="35">
        <v>1.288181</v>
      </c>
      <c r="K161" s="35" t="s">
        <v>138</v>
      </c>
      <c r="L161" s="35">
        <v>1.1603669999999999</v>
      </c>
      <c r="M161" s="35">
        <v>1.0778108710331973</v>
      </c>
      <c r="N161" s="35">
        <v>0.95210099999999998</v>
      </c>
      <c r="O161" s="35">
        <v>0.66363470000000002</v>
      </c>
      <c r="P161" s="35">
        <v>0.95006950000000001</v>
      </c>
      <c r="Q161" s="35" t="s">
        <v>126</v>
      </c>
      <c r="R161" s="35" t="s">
        <v>126</v>
      </c>
      <c r="S161" s="35"/>
      <c r="T161" s="35"/>
      <c r="U161" s="35"/>
      <c r="V161" s="35"/>
      <c r="W161" s="35"/>
      <c r="X161" s="35"/>
      <c r="Y161" s="35"/>
      <c r="Z161" s="35"/>
      <c r="AA161" s="35"/>
      <c r="AB161" s="35"/>
      <c r="AC161" s="35"/>
      <c r="AD161" s="35"/>
      <c r="AE161" s="35"/>
      <c r="AF161" s="35"/>
      <c r="AG161" s="35"/>
      <c r="AH161" s="35"/>
      <c r="AI161" s="35"/>
      <c r="AJ161" s="35"/>
      <c r="AK161" s="35"/>
      <c r="AL161" s="35"/>
      <c r="AM161" s="35"/>
      <c r="AN161" s="35"/>
    </row>
    <row r="162" spans="2:40" ht="12" x14ac:dyDescent="0.2">
      <c r="B162" s="34" t="s">
        <v>96</v>
      </c>
      <c r="C162" s="34"/>
      <c r="D162" s="34"/>
      <c r="E162" s="3">
        <v>20141001</v>
      </c>
      <c r="F162" s="35">
        <v>1.0969850317463563</v>
      </c>
      <c r="G162" s="35">
        <v>1.2589018140220953</v>
      </c>
      <c r="H162" s="35">
        <v>0.50285619999999998</v>
      </c>
      <c r="I162" s="35">
        <v>1.5327534948625692</v>
      </c>
      <c r="J162" s="35">
        <v>1.2213130000000001</v>
      </c>
      <c r="K162" s="35" t="s">
        <v>138</v>
      </c>
      <c r="L162" s="35">
        <v>1.105901</v>
      </c>
      <c r="M162" s="35">
        <v>1.106109126415868</v>
      </c>
      <c r="N162" s="35">
        <v>0.95806950000000002</v>
      </c>
      <c r="O162" s="35">
        <v>0.67415210000000003</v>
      </c>
      <c r="P162" s="35">
        <v>0.94139669999999998</v>
      </c>
      <c r="Q162" s="35" t="s">
        <v>126</v>
      </c>
      <c r="R162" s="35" t="s">
        <v>126</v>
      </c>
      <c r="S162" s="35"/>
      <c r="T162" s="35"/>
      <c r="U162" s="35"/>
      <c r="V162" s="35"/>
      <c r="W162" s="35"/>
      <c r="X162" s="35"/>
      <c r="Y162" s="35"/>
      <c r="Z162" s="35"/>
      <c r="AA162" s="35"/>
      <c r="AB162" s="35"/>
      <c r="AC162" s="35"/>
      <c r="AD162" s="35"/>
      <c r="AE162" s="35"/>
      <c r="AF162" s="35"/>
      <c r="AG162" s="35"/>
      <c r="AH162" s="35"/>
      <c r="AI162" s="35"/>
      <c r="AJ162" s="35"/>
      <c r="AK162" s="35"/>
      <c r="AL162" s="35"/>
      <c r="AM162" s="35"/>
      <c r="AN162" s="35"/>
    </row>
    <row r="163" spans="2:40" ht="12" x14ac:dyDescent="0.2">
      <c r="B163" s="34" t="s">
        <v>97</v>
      </c>
      <c r="C163" s="34"/>
      <c r="D163" s="34"/>
      <c r="E163" s="3">
        <v>20131001</v>
      </c>
      <c r="F163" s="35">
        <v>1.0969850317463563</v>
      </c>
      <c r="G163" s="35">
        <v>1.2589018140220953</v>
      </c>
      <c r="H163" s="35">
        <v>0.50285619999999998</v>
      </c>
      <c r="I163" s="35">
        <v>1.5355478568770478</v>
      </c>
      <c r="J163" s="35">
        <v>1.2213130000000001</v>
      </c>
      <c r="K163" s="35" t="s">
        <v>138</v>
      </c>
      <c r="L163" s="35">
        <v>1.095736</v>
      </c>
      <c r="M163" s="35">
        <v>1.1471286912322585</v>
      </c>
      <c r="N163" s="35">
        <v>0.9532117</v>
      </c>
      <c r="O163" s="35">
        <v>0.65684940000000003</v>
      </c>
      <c r="P163" s="35">
        <v>0.90511779999999997</v>
      </c>
      <c r="Q163" s="35" t="s">
        <v>126</v>
      </c>
      <c r="R163" s="35" t="s">
        <v>126</v>
      </c>
      <c r="S163" s="35"/>
      <c r="T163" s="35"/>
      <c r="U163" s="35"/>
      <c r="V163" s="35"/>
      <c r="W163" s="35"/>
      <c r="X163" s="35"/>
      <c r="Y163" s="35"/>
      <c r="Z163" s="35"/>
      <c r="AA163" s="35"/>
      <c r="AB163" s="35"/>
      <c r="AC163" s="35"/>
      <c r="AD163" s="35"/>
      <c r="AE163" s="35"/>
      <c r="AF163" s="35"/>
      <c r="AG163" s="35"/>
      <c r="AH163" s="35"/>
      <c r="AI163" s="35"/>
      <c r="AJ163" s="35"/>
      <c r="AK163" s="35"/>
      <c r="AL163" s="35"/>
      <c r="AM163" s="35"/>
      <c r="AN163" s="35"/>
    </row>
    <row r="164" spans="2:40" ht="12" x14ac:dyDescent="0.2">
      <c r="B164" s="34" t="s">
        <v>98</v>
      </c>
      <c r="C164" s="34"/>
      <c r="D164" s="34"/>
      <c r="E164" s="3">
        <v>20121001</v>
      </c>
      <c r="F164" s="35">
        <v>1.0969850317463563</v>
      </c>
      <c r="G164" s="35">
        <v>1.2589018140220953</v>
      </c>
      <c r="H164" s="35">
        <v>0.50285619999999998</v>
      </c>
      <c r="I164" s="35">
        <v>1.5371776846937215</v>
      </c>
      <c r="J164" s="35">
        <v>1.2213130000000001</v>
      </c>
      <c r="K164" s="35" t="s">
        <v>138</v>
      </c>
      <c r="L164" s="35">
        <v>1.0721810000000001</v>
      </c>
      <c r="M164" s="35">
        <v>1.1516899088838402</v>
      </c>
      <c r="N164" s="35">
        <v>0.94147119999999995</v>
      </c>
      <c r="O164" s="35">
        <v>0.64213540000000002</v>
      </c>
      <c r="P164" s="35">
        <v>0.86297210000000002</v>
      </c>
      <c r="Q164" s="35" t="s">
        <v>126</v>
      </c>
      <c r="R164" s="35" t="s">
        <v>126</v>
      </c>
      <c r="S164" s="35"/>
      <c r="T164" s="35"/>
      <c r="U164" s="35"/>
      <c r="V164" s="35"/>
      <c r="W164" s="35"/>
      <c r="X164" s="35"/>
      <c r="Y164" s="35"/>
      <c r="Z164" s="35"/>
      <c r="AA164" s="35"/>
      <c r="AB164" s="35"/>
      <c r="AC164" s="35"/>
      <c r="AD164" s="35"/>
      <c r="AE164" s="35"/>
      <c r="AF164" s="35"/>
      <c r="AG164" s="35"/>
      <c r="AH164" s="35"/>
      <c r="AI164" s="35"/>
      <c r="AJ164" s="35"/>
      <c r="AK164" s="35"/>
      <c r="AL164" s="35"/>
      <c r="AM164" s="35"/>
      <c r="AN164" s="35"/>
    </row>
    <row r="165" spans="2:40" ht="12" x14ac:dyDescent="0.2">
      <c r="B165" s="34" t="s">
        <v>99</v>
      </c>
      <c r="C165" s="34"/>
      <c r="D165" s="34"/>
      <c r="E165" s="3">
        <v>20111001</v>
      </c>
      <c r="F165" s="35">
        <v>1.0969850317463563</v>
      </c>
      <c r="G165" s="35">
        <v>1.2589018140220953</v>
      </c>
      <c r="H165" s="35">
        <v>0.50285619999999998</v>
      </c>
      <c r="I165" s="35">
        <v>1.5449498470814778</v>
      </c>
      <c r="J165" s="35">
        <v>1.2213130000000001</v>
      </c>
      <c r="K165" s="35" t="s">
        <v>138</v>
      </c>
      <c r="L165" s="35">
        <v>1.065291</v>
      </c>
      <c r="M165" s="35">
        <v>1.1793136855353188</v>
      </c>
      <c r="N165" s="35">
        <v>0.94014520000000001</v>
      </c>
      <c r="O165" s="35">
        <v>0.59622609999999998</v>
      </c>
      <c r="P165" s="35">
        <v>0.79714890000000005</v>
      </c>
      <c r="Q165" s="35" t="s">
        <v>126</v>
      </c>
      <c r="R165" s="35" t="s">
        <v>126</v>
      </c>
      <c r="S165" s="35"/>
      <c r="T165" s="35"/>
      <c r="U165" s="35"/>
      <c r="V165" s="35"/>
      <c r="W165" s="35"/>
      <c r="X165" s="35"/>
      <c r="Y165" s="35"/>
      <c r="Z165" s="35"/>
      <c r="AA165" s="35"/>
      <c r="AB165" s="35"/>
      <c r="AC165" s="35"/>
      <c r="AD165" s="35"/>
      <c r="AE165" s="35"/>
      <c r="AF165" s="35"/>
      <c r="AG165" s="35"/>
      <c r="AH165" s="35"/>
      <c r="AI165" s="35"/>
      <c r="AJ165" s="35"/>
      <c r="AK165" s="35"/>
      <c r="AL165" s="35"/>
      <c r="AM165" s="35"/>
      <c r="AN165" s="35"/>
    </row>
    <row r="166" spans="2:40" ht="12" x14ac:dyDescent="0.2">
      <c r="B166" s="34" t="s">
        <v>100</v>
      </c>
      <c r="C166" s="34"/>
      <c r="D166" s="34"/>
      <c r="E166" s="3">
        <v>20101001</v>
      </c>
      <c r="F166" s="35">
        <v>1.0969850317463563</v>
      </c>
      <c r="G166" s="35">
        <v>1.2589018140220953</v>
      </c>
      <c r="H166" s="35">
        <v>0.50285619999999998</v>
      </c>
      <c r="I166" s="35">
        <v>1.5306984333760636</v>
      </c>
      <c r="J166" s="35">
        <v>1.2213130000000001</v>
      </c>
      <c r="K166" s="35" t="s">
        <v>138</v>
      </c>
      <c r="L166" s="35">
        <v>1.045045</v>
      </c>
      <c r="M166" s="35">
        <v>1.1690677268537453</v>
      </c>
      <c r="N166" s="35">
        <v>0.94614180000000003</v>
      </c>
      <c r="O166" s="35">
        <v>0.58764989999999995</v>
      </c>
      <c r="P166" s="35">
        <v>0.75781560000000003</v>
      </c>
      <c r="Q166" s="35" t="s">
        <v>126</v>
      </c>
      <c r="R166" s="35" t="s">
        <v>126</v>
      </c>
      <c r="S166" s="35"/>
      <c r="T166" s="35"/>
      <c r="U166" s="35"/>
      <c r="V166" s="35"/>
      <c r="W166" s="35"/>
      <c r="X166" s="35"/>
      <c r="Y166" s="35"/>
      <c r="Z166" s="35"/>
      <c r="AA166" s="35"/>
      <c r="AB166" s="35"/>
      <c r="AC166" s="35"/>
      <c r="AD166" s="35"/>
      <c r="AE166" s="35"/>
      <c r="AF166" s="35"/>
      <c r="AG166" s="35"/>
      <c r="AH166" s="35"/>
      <c r="AI166" s="35"/>
      <c r="AJ166" s="35"/>
      <c r="AK166" s="35"/>
      <c r="AL166" s="35"/>
      <c r="AM166" s="35"/>
      <c r="AN166" s="35"/>
    </row>
    <row r="167" spans="2:40" ht="12" x14ac:dyDescent="0.2">
      <c r="B167" s="34" t="s">
        <v>90</v>
      </c>
      <c r="C167" s="34" t="s">
        <v>101</v>
      </c>
      <c r="D167" s="34"/>
      <c r="E167" s="3">
        <v>20191001</v>
      </c>
      <c r="F167" s="35">
        <v>1.4507376097381575</v>
      </c>
      <c r="G167" s="35">
        <v>1.7199282505803191</v>
      </c>
      <c r="H167" s="35">
        <v>0.78002510000000003</v>
      </c>
      <c r="I167" s="35">
        <v>2.4406243186059924</v>
      </c>
      <c r="J167" s="35">
        <v>1.7872939999999999</v>
      </c>
      <c r="K167" s="35" t="s">
        <v>138</v>
      </c>
      <c r="L167" s="35">
        <v>1.4229480000000001</v>
      </c>
      <c r="M167" s="35">
        <v>0.9369045514315999</v>
      </c>
      <c r="N167" s="35">
        <v>1.112087</v>
      </c>
      <c r="O167" s="35">
        <v>0.87525390000000003</v>
      </c>
      <c r="P167" s="35">
        <v>1.0740879999999999</v>
      </c>
      <c r="Q167" s="35" t="s">
        <v>126</v>
      </c>
      <c r="R167" s="35" t="s">
        <v>126</v>
      </c>
      <c r="S167" s="35"/>
      <c r="T167" s="35"/>
      <c r="U167" s="35"/>
      <c r="V167" s="35"/>
      <c r="W167" s="35"/>
      <c r="X167" s="35"/>
      <c r="Y167" s="35"/>
      <c r="Z167" s="35"/>
      <c r="AA167" s="35"/>
      <c r="AB167" s="35"/>
      <c r="AC167" s="35"/>
      <c r="AD167" s="35"/>
      <c r="AE167" s="35"/>
      <c r="AF167" s="35"/>
      <c r="AG167" s="35"/>
      <c r="AH167" s="35"/>
      <c r="AI167" s="35"/>
      <c r="AJ167" s="35"/>
      <c r="AK167" s="35"/>
      <c r="AL167" s="35"/>
      <c r="AM167" s="35"/>
      <c r="AN167" s="35"/>
    </row>
    <row r="168" spans="2:40" ht="12" x14ac:dyDescent="0.2">
      <c r="B168" s="34" t="s">
        <v>92</v>
      </c>
      <c r="C168" s="34"/>
      <c r="D168" s="34"/>
      <c r="E168" s="3">
        <v>20181001</v>
      </c>
      <c r="F168" s="35">
        <v>1.4518508267692245</v>
      </c>
      <c r="G168" s="35">
        <v>1.6735598859532517</v>
      </c>
      <c r="H168" s="35">
        <v>0.7146825</v>
      </c>
      <c r="I168" s="35">
        <v>2.2607415343731536</v>
      </c>
      <c r="J168" s="35">
        <v>1.6489130000000001</v>
      </c>
      <c r="K168" s="35" t="s">
        <v>138</v>
      </c>
      <c r="L168" s="35">
        <v>1.448321</v>
      </c>
      <c r="M168" s="35">
        <v>0.9070297222547844</v>
      </c>
      <c r="N168" s="35">
        <v>1.099038</v>
      </c>
      <c r="O168" s="35">
        <v>0.85747640000000003</v>
      </c>
      <c r="P168" s="35">
        <v>1.1157550000000001</v>
      </c>
      <c r="Q168" s="35" t="s">
        <v>126</v>
      </c>
      <c r="R168" s="35" t="s">
        <v>126</v>
      </c>
      <c r="S168" s="35"/>
      <c r="T168" s="35"/>
      <c r="U168" s="35"/>
      <c r="V168" s="35"/>
      <c r="W168" s="35"/>
      <c r="X168" s="35"/>
      <c r="Y168" s="35"/>
      <c r="Z168" s="35"/>
      <c r="AA168" s="35"/>
      <c r="AB168" s="35"/>
      <c r="AC168" s="35"/>
      <c r="AD168" s="35"/>
      <c r="AE168" s="35"/>
      <c r="AF168" s="35"/>
      <c r="AG168" s="35"/>
      <c r="AH168" s="35"/>
      <c r="AI168" s="35"/>
      <c r="AJ168" s="35"/>
      <c r="AK168" s="35"/>
      <c r="AL168" s="35"/>
      <c r="AM168" s="35"/>
      <c r="AN168" s="35"/>
    </row>
    <row r="169" spans="2:40" ht="12" x14ac:dyDescent="0.2">
      <c r="B169" s="34" t="s">
        <v>93</v>
      </c>
      <c r="C169" s="34"/>
      <c r="D169" s="34"/>
      <c r="E169" s="3">
        <v>20171001</v>
      </c>
      <c r="F169" s="35">
        <v>1.4518508267692245</v>
      </c>
      <c r="G169" s="35">
        <v>1.6735598859532517</v>
      </c>
      <c r="H169" s="35">
        <v>0.78382560000000001</v>
      </c>
      <c r="I169" s="35">
        <v>2.1263172021558172</v>
      </c>
      <c r="J169" s="35">
        <v>1.62714</v>
      </c>
      <c r="K169" s="35" t="s">
        <v>138</v>
      </c>
      <c r="L169" s="35">
        <v>1.419692</v>
      </c>
      <c r="M169" s="35">
        <v>0.92295299862960523</v>
      </c>
      <c r="N169" s="35">
        <v>1.0908819999999999</v>
      </c>
      <c r="O169" s="35">
        <v>0.84838040000000003</v>
      </c>
      <c r="P169" s="35">
        <v>1.0170189999999999</v>
      </c>
      <c r="Q169" s="35" t="s">
        <v>126</v>
      </c>
      <c r="R169" s="35" t="s">
        <v>126</v>
      </c>
      <c r="S169" s="35"/>
      <c r="T169" s="35"/>
      <c r="U169" s="35"/>
      <c r="V169" s="35"/>
      <c r="W169" s="35"/>
      <c r="X169" s="35"/>
      <c r="Y169" s="35"/>
      <c r="Z169" s="35"/>
      <c r="AA169" s="35"/>
      <c r="AB169" s="35"/>
      <c r="AC169" s="35"/>
      <c r="AD169" s="35"/>
      <c r="AE169" s="35"/>
      <c r="AF169" s="35"/>
      <c r="AG169" s="35"/>
      <c r="AH169" s="35"/>
      <c r="AI169" s="35"/>
      <c r="AJ169" s="35"/>
      <c r="AK169" s="35"/>
      <c r="AL169" s="35"/>
      <c r="AM169" s="35"/>
      <c r="AN169" s="35"/>
    </row>
    <row r="170" spans="2:40" ht="12" x14ac:dyDescent="0.2">
      <c r="B170" s="34" t="s">
        <v>94</v>
      </c>
      <c r="C170" s="34"/>
      <c r="D170" s="34"/>
      <c r="E170" s="3">
        <v>20161001</v>
      </c>
      <c r="F170" s="35">
        <v>1.4518508267692245</v>
      </c>
      <c r="G170" s="35">
        <v>1.6735598859532517</v>
      </c>
      <c r="H170" s="35">
        <v>0.76199760000000005</v>
      </c>
      <c r="I170" s="35">
        <v>2.0749999375578216</v>
      </c>
      <c r="J170" s="35">
        <v>1.604522</v>
      </c>
      <c r="K170" s="35" t="s">
        <v>138</v>
      </c>
      <c r="L170" s="35">
        <v>1.3599030000000001</v>
      </c>
      <c r="M170" s="35">
        <v>0.96518998047660154</v>
      </c>
      <c r="N170" s="35">
        <v>1.0899479999999999</v>
      </c>
      <c r="O170" s="35">
        <v>0.82146330000000001</v>
      </c>
      <c r="P170" s="35">
        <v>0.97110790000000002</v>
      </c>
      <c r="Q170" s="35" t="s">
        <v>126</v>
      </c>
      <c r="R170" s="35" t="s">
        <v>126</v>
      </c>
      <c r="S170" s="35"/>
      <c r="T170" s="35"/>
      <c r="U170" s="35"/>
      <c r="V170" s="35"/>
      <c r="W170" s="35"/>
      <c r="X170" s="35"/>
      <c r="Y170" s="35"/>
      <c r="Z170" s="35"/>
      <c r="AA170" s="35"/>
      <c r="AB170" s="35"/>
      <c r="AC170" s="35"/>
      <c r="AD170" s="35"/>
      <c r="AE170" s="35"/>
      <c r="AF170" s="35"/>
      <c r="AG170" s="35"/>
      <c r="AH170" s="35"/>
      <c r="AI170" s="35"/>
      <c r="AJ170" s="35"/>
      <c r="AK170" s="35"/>
      <c r="AL170" s="35"/>
      <c r="AM170" s="35"/>
      <c r="AN170" s="35"/>
    </row>
    <row r="171" spans="2:40" ht="12" x14ac:dyDescent="0.2">
      <c r="B171" s="34" t="s">
        <v>95</v>
      </c>
      <c r="C171" s="34"/>
      <c r="D171" s="34"/>
      <c r="E171" s="3">
        <v>20151001</v>
      </c>
      <c r="F171" s="35">
        <v>1.4518508267692247</v>
      </c>
      <c r="G171" s="35">
        <v>1.6735598859532517</v>
      </c>
      <c r="H171" s="35">
        <v>0.68309470000000005</v>
      </c>
      <c r="I171" s="35">
        <v>2.0252324875855079</v>
      </c>
      <c r="J171" s="35">
        <v>1.485965</v>
      </c>
      <c r="K171" s="35" t="s">
        <v>138</v>
      </c>
      <c r="L171" s="35">
        <v>1.282405</v>
      </c>
      <c r="M171" s="35">
        <v>1.0361139298371098</v>
      </c>
      <c r="N171" s="35">
        <v>1.033344</v>
      </c>
      <c r="O171" s="35">
        <v>0.84012350000000002</v>
      </c>
      <c r="P171" s="35">
        <v>1.0553459999999999</v>
      </c>
      <c r="Q171" s="35" t="s">
        <v>126</v>
      </c>
      <c r="R171" s="35" t="s">
        <v>126</v>
      </c>
      <c r="S171" s="35"/>
      <c r="T171" s="35"/>
      <c r="U171" s="35"/>
      <c r="V171" s="35"/>
      <c r="W171" s="35"/>
      <c r="X171" s="35"/>
      <c r="Y171" s="35"/>
      <c r="Z171" s="35"/>
      <c r="AA171" s="35"/>
      <c r="AB171" s="35"/>
      <c r="AC171" s="35"/>
      <c r="AD171" s="35"/>
      <c r="AE171" s="35"/>
      <c r="AF171" s="35"/>
      <c r="AG171" s="35"/>
      <c r="AH171" s="35"/>
      <c r="AI171" s="35"/>
      <c r="AJ171" s="35"/>
      <c r="AK171" s="35"/>
      <c r="AL171" s="35"/>
      <c r="AM171" s="35"/>
      <c r="AN171" s="35"/>
    </row>
    <row r="172" spans="2:40" ht="12" x14ac:dyDescent="0.2">
      <c r="B172" s="34" t="s">
        <v>96</v>
      </c>
      <c r="C172" s="34"/>
      <c r="D172" s="34"/>
      <c r="E172" s="3">
        <v>20141001</v>
      </c>
      <c r="F172" s="35">
        <v>1.4518508267692247</v>
      </c>
      <c r="G172" s="35">
        <v>1.6735598859532517</v>
      </c>
      <c r="H172" s="35">
        <v>0.68309470000000005</v>
      </c>
      <c r="I172" s="35">
        <v>1.9573443971316031</v>
      </c>
      <c r="J172" s="35">
        <v>1.4355089999999999</v>
      </c>
      <c r="K172" s="35" t="s">
        <v>138</v>
      </c>
      <c r="L172" s="35">
        <v>1.235241</v>
      </c>
      <c r="M172" s="35">
        <v>1.0832235258746166</v>
      </c>
      <c r="N172" s="35">
        <v>1.0078549999999999</v>
      </c>
      <c r="O172" s="35">
        <v>0.83342660000000002</v>
      </c>
      <c r="P172" s="35">
        <v>1.0789930000000001</v>
      </c>
      <c r="Q172" s="35" t="s">
        <v>126</v>
      </c>
      <c r="R172" s="35" t="s">
        <v>126</v>
      </c>
      <c r="S172" s="35"/>
      <c r="T172" s="35"/>
      <c r="U172" s="35"/>
      <c r="V172" s="35"/>
      <c r="W172" s="35"/>
      <c r="X172" s="35"/>
      <c r="Y172" s="35"/>
      <c r="Z172" s="35"/>
      <c r="AA172" s="35"/>
      <c r="AB172" s="35"/>
      <c r="AC172" s="35"/>
      <c r="AD172" s="35"/>
      <c r="AE172" s="35"/>
      <c r="AF172" s="35"/>
      <c r="AG172" s="35"/>
      <c r="AH172" s="35"/>
      <c r="AI172" s="35"/>
      <c r="AJ172" s="35"/>
      <c r="AK172" s="35"/>
      <c r="AL172" s="35"/>
      <c r="AM172" s="35"/>
      <c r="AN172" s="35"/>
    </row>
    <row r="173" spans="2:40" ht="12" x14ac:dyDescent="0.2">
      <c r="B173" s="34" t="s">
        <v>97</v>
      </c>
      <c r="C173" s="34"/>
      <c r="D173" s="34"/>
      <c r="E173" s="3">
        <v>20131001</v>
      </c>
      <c r="F173" s="35">
        <v>1.4518508267692245</v>
      </c>
      <c r="G173" s="35">
        <v>1.6735598859532517</v>
      </c>
      <c r="H173" s="35">
        <v>0.68309470000000005</v>
      </c>
      <c r="I173" s="35">
        <v>1.9498431938044249</v>
      </c>
      <c r="J173" s="35">
        <v>1.4355089999999999</v>
      </c>
      <c r="K173" s="35" t="s">
        <v>138</v>
      </c>
      <c r="L173" s="35">
        <v>1.226394</v>
      </c>
      <c r="M173" s="35">
        <v>1.1118938775987317</v>
      </c>
      <c r="N173" s="35">
        <v>0.98950289999999996</v>
      </c>
      <c r="O173" s="35">
        <v>0.81357049999999997</v>
      </c>
      <c r="P173" s="35">
        <v>1.0355529999999999</v>
      </c>
      <c r="Q173" s="35" t="s">
        <v>126</v>
      </c>
      <c r="R173" s="35" t="s">
        <v>126</v>
      </c>
      <c r="S173" s="35"/>
      <c r="T173" s="35"/>
      <c r="U173" s="35"/>
      <c r="V173" s="35"/>
      <c r="W173" s="35"/>
      <c r="X173" s="35"/>
      <c r="Y173" s="35"/>
      <c r="Z173" s="35"/>
      <c r="AA173" s="35"/>
      <c r="AB173" s="35"/>
      <c r="AC173" s="35"/>
      <c r="AD173" s="35"/>
      <c r="AE173" s="35"/>
      <c r="AF173" s="35"/>
      <c r="AG173" s="35"/>
      <c r="AH173" s="35"/>
      <c r="AI173" s="35"/>
      <c r="AJ173" s="35"/>
      <c r="AK173" s="35"/>
      <c r="AL173" s="35"/>
      <c r="AM173" s="35"/>
      <c r="AN173" s="35"/>
    </row>
    <row r="174" spans="2:40" ht="12" x14ac:dyDescent="0.2">
      <c r="B174" s="34" t="s">
        <v>98</v>
      </c>
      <c r="C174" s="34"/>
      <c r="D174" s="34"/>
      <c r="E174" s="3">
        <v>20121001</v>
      </c>
      <c r="F174" s="35">
        <v>1.4518508267692245</v>
      </c>
      <c r="G174" s="35">
        <v>1.6735598859532517</v>
      </c>
      <c r="H174" s="35">
        <v>0.68309470000000005</v>
      </c>
      <c r="I174" s="35">
        <v>1.9399952394058597</v>
      </c>
      <c r="J174" s="35">
        <v>1.4355089999999999</v>
      </c>
      <c r="K174" s="35" t="s">
        <v>138</v>
      </c>
      <c r="L174" s="35">
        <v>1.185335</v>
      </c>
      <c r="M174" s="35">
        <v>1.1465476490382136</v>
      </c>
      <c r="N174" s="35">
        <v>0.97517450000000006</v>
      </c>
      <c r="O174" s="35">
        <v>0.76240629999999998</v>
      </c>
      <c r="P174" s="35">
        <v>1.0178</v>
      </c>
      <c r="Q174" s="35" t="s">
        <v>126</v>
      </c>
      <c r="R174" s="35" t="s">
        <v>126</v>
      </c>
      <c r="S174" s="35"/>
      <c r="T174" s="35"/>
      <c r="U174" s="35"/>
      <c r="V174" s="35"/>
      <c r="W174" s="35"/>
      <c r="X174" s="35"/>
      <c r="Y174" s="35"/>
      <c r="Z174" s="35"/>
      <c r="AA174" s="35"/>
      <c r="AB174" s="35"/>
      <c r="AC174" s="35"/>
      <c r="AD174" s="35"/>
      <c r="AE174" s="35"/>
      <c r="AF174" s="35"/>
      <c r="AG174" s="35"/>
      <c r="AH174" s="35"/>
      <c r="AI174" s="35"/>
      <c r="AJ174" s="35"/>
      <c r="AK174" s="35"/>
      <c r="AL174" s="35"/>
      <c r="AM174" s="35"/>
      <c r="AN174" s="35"/>
    </row>
    <row r="175" spans="2:40" ht="12" x14ac:dyDescent="0.2">
      <c r="B175" s="34" t="s">
        <v>99</v>
      </c>
      <c r="C175" s="34"/>
      <c r="D175" s="34"/>
      <c r="E175" s="3">
        <v>20111001</v>
      </c>
      <c r="F175" s="35">
        <v>1.4518508267692245</v>
      </c>
      <c r="G175" s="35">
        <v>1.6735598859532517</v>
      </c>
      <c r="H175" s="35">
        <v>0.68309470000000005</v>
      </c>
      <c r="I175" s="35">
        <v>1.9008778399673414</v>
      </c>
      <c r="J175" s="35">
        <v>1.4355089999999999</v>
      </c>
      <c r="K175" s="35" t="s">
        <v>138</v>
      </c>
      <c r="L175" s="35">
        <v>1.1611720000000001</v>
      </c>
      <c r="M175" s="35">
        <v>1.2108898003463788</v>
      </c>
      <c r="N175" s="35">
        <v>0.96964470000000003</v>
      </c>
      <c r="O175" s="35">
        <v>0.72248699999999999</v>
      </c>
      <c r="P175" s="35">
        <v>0.9584686</v>
      </c>
      <c r="Q175" s="35" t="s">
        <v>126</v>
      </c>
      <c r="R175" s="35" t="s">
        <v>126</v>
      </c>
      <c r="S175" s="35"/>
      <c r="T175" s="35"/>
      <c r="U175" s="35"/>
      <c r="V175" s="35"/>
      <c r="W175" s="35"/>
      <c r="X175" s="35"/>
      <c r="Y175" s="35"/>
      <c r="Z175" s="35"/>
      <c r="AA175" s="35"/>
      <c r="AB175" s="35"/>
      <c r="AC175" s="35"/>
      <c r="AD175" s="35"/>
      <c r="AE175" s="35"/>
      <c r="AF175" s="35"/>
      <c r="AG175" s="35"/>
      <c r="AH175" s="35"/>
      <c r="AI175" s="35"/>
      <c r="AJ175" s="35"/>
      <c r="AK175" s="35"/>
      <c r="AL175" s="35"/>
      <c r="AM175" s="35"/>
      <c r="AN175" s="35"/>
    </row>
    <row r="176" spans="2:40" ht="12" x14ac:dyDescent="0.2">
      <c r="B176" s="34" t="s">
        <v>100</v>
      </c>
      <c r="C176" s="34"/>
      <c r="D176" s="34"/>
      <c r="E176" s="3">
        <v>20101001</v>
      </c>
      <c r="F176" s="35">
        <v>1.4518508267692245</v>
      </c>
      <c r="G176" s="35">
        <v>1.6735598859532517</v>
      </c>
      <c r="H176" s="35">
        <v>0.68309470000000005</v>
      </c>
      <c r="I176" s="35">
        <v>1.874484430465472</v>
      </c>
      <c r="J176" s="35">
        <v>1.4355089999999999</v>
      </c>
      <c r="K176" s="35" t="s">
        <v>138</v>
      </c>
      <c r="L176" s="35">
        <v>1.1460239999999999</v>
      </c>
      <c r="M176" s="35">
        <v>1.2113962019397051</v>
      </c>
      <c r="N176" s="35">
        <v>0.97296300000000002</v>
      </c>
      <c r="O176" s="35">
        <v>0.6813167</v>
      </c>
      <c r="P176" s="35">
        <v>0.84170909999999999</v>
      </c>
      <c r="Q176" s="35" t="s">
        <v>126</v>
      </c>
      <c r="R176" s="35" t="s">
        <v>126</v>
      </c>
      <c r="S176" s="35"/>
      <c r="T176" s="35"/>
      <c r="U176" s="35"/>
      <c r="V176" s="35"/>
      <c r="W176" s="35"/>
      <c r="X176" s="35"/>
      <c r="Y176" s="35"/>
      <c r="Z176" s="35"/>
      <c r="AA176" s="35"/>
      <c r="AB176" s="35"/>
      <c r="AC176" s="35"/>
      <c r="AD176" s="35"/>
      <c r="AE176" s="35"/>
      <c r="AF176" s="35"/>
      <c r="AG176" s="35"/>
      <c r="AH176" s="35"/>
      <c r="AI176" s="35"/>
      <c r="AJ176" s="35"/>
      <c r="AK176" s="35"/>
      <c r="AL176" s="35"/>
      <c r="AM176" s="35"/>
      <c r="AN176" s="35"/>
    </row>
    <row r="177" spans="2:40" ht="12" x14ac:dyDescent="0.2">
      <c r="B177" s="34" t="s">
        <v>90</v>
      </c>
      <c r="C177" s="34" t="s">
        <v>102</v>
      </c>
      <c r="D177" s="34"/>
      <c r="E177" s="3">
        <v>20191001</v>
      </c>
      <c r="F177" s="35">
        <v>1.2940540906338955</v>
      </c>
      <c r="G177" s="35">
        <v>2.0444664529052337</v>
      </c>
      <c r="H177" s="35">
        <v>0.32591490000000001</v>
      </c>
      <c r="I177" s="35">
        <v>1.8293886684539991</v>
      </c>
      <c r="J177" s="35">
        <v>2.547952</v>
      </c>
      <c r="K177" s="35" t="s">
        <v>138</v>
      </c>
      <c r="L177" s="35">
        <v>1.8069189999999999</v>
      </c>
      <c r="M177" s="35">
        <v>1.3192940073523194</v>
      </c>
      <c r="N177" s="35">
        <v>0.97123210000000004</v>
      </c>
      <c r="O177" s="35">
        <v>0.78995709999999997</v>
      </c>
      <c r="P177" s="35">
        <v>0.45330300000000001</v>
      </c>
      <c r="Q177" s="35" t="s">
        <v>126</v>
      </c>
      <c r="R177" s="35" t="s">
        <v>126</v>
      </c>
      <c r="S177" s="35"/>
      <c r="T177" s="35"/>
      <c r="U177" s="35"/>
      <c r="V177" s="35"/>
      <c r="W177" s="35"/>
      <c r="X177" s="35"/>
      <c r="Y177" s="35"/>
      <c r="Z177" s="35"/>
      <c r="AA177" s="35"/>
      <c r="AB177" s="35"/>
      <c r="AC177" s="35"/>
      <c r="AD177" s="35"/>
      <c r="AE177" s="35"/>
      <c r="AF177" s="35"/>
      <c r="AG177" s="35"/>
      <c r="AH177" s="35"/>
      <c r="AI177" s="35"/>
      <c r="AJ177" s="35"/>
      <c r="AK177" s="35"/>
      <c r="AL177" s="35"/>
      <c r="AM177" s="35"/>
      <c r="AN177" s="35"/>
    </row>
    <row r="178" spans="2:40" ht="12" x14ac:dyDescent="0.2">
      <c r="B178" s="34" t="s">
        <v>92</v>
      </c>
      <c r="C178" s="34"/>
      <c r="D178" s="34"/>
      <c r="E178" s="3">
        <v>20181001</v>
      </c>
      <c r="F178" s="35">
        <v>1.397094840806572</v>
      </c>
      <c r="G178" s="35">
        <v>1.8949279750113415</v>
      </c>
      <c r="H178" s="35">
        <v>0.38961580000000001</v>
      </c>
      <c r="I178" s="35">
        <v>2.0127466131910312</v>
      </c>
      <c r="J178" s="35">
        <v>2.24125</v>
      </c>
      <c r="K178" s="35" t="s">
        <v>138</v>
      </c>
      <c r="L178" s="35">
        <v>1.7259409999999999</v>
      </c>
      <c r="M178" s="35">
        <v>1.285864184036102</v>
      </c>
      <c r="N178" s="35">
        <v>0.95333710000000005</v>
      </c>
      <c r="O178" s="35">
        <v>0.79427919999999996</v>
      </c>
      <c r="P178" s="35">
        <v>0.88653309999999996</v>
      </c>
      <c r="Q178" s="35" t="s">
        <v>126</v>
      </c>
      <c r="R178" s="35" t="s">
        <v>126</v>
      </c>
      <c r="S178" s="35"/>
      <c r="T178" s="35"/>
      <c r="U178" s="35"/>
      <c r="V178" s="35"/>
      <c r="W178" s="35"/>
      <c r="X178" s="35"/>
      <c r="Y178" s="35"/>
      <c r="Z178" s="35"/>
      <c r="AA178" s="35"/>
      <c r="AB178" s="35"/>
      <c r="AC178" s="35"/>
      <c r="AD178" s="35"/>
      <c r="AE178" s="35"/>
      <c r="AF178" s="35"/>
      <c r="AG178" s="35"/>
      <c r="AH178" s="35"/>
      <c r="AI178" s="35"/>
      <c r="AJ178" s="35"/>
      <c r="AK178" s="35"/>
      <c r="AL178" s="35"/>
      <c r="AM178" s="35"/>
      <c r="AN178" s="35"/>
    </row>
    <row r="179" spans="2:40" ht="12" x14ac:dyDescent="0.2">
      <c r="B179" s="34" t="s">
        <v>93</v>
      </c>
      <c r="C179" s="34"/>
      <c r="D179" s="34"/>
      <c r="E179" s="3">
        <v>20171001</v>
      </c>
      <c r="F179" s="35">
        <v>1.397094840806572</v>
      </c>
      <c r="G179" s="35">
        <v>1.8949279750113415</v>
      </c>
      <c r="H179" s="35">
        <v>0.45989449999999998</v>
      </c>
      <c r="I179" s="35">
        <v>1.8378551185653822</v>
      </c>
      <c r="J179" s="35">
        <v>2.0465049999999998</v>
      </c>
      <c r="K179" s="35" t="s">
        <v>138</v>
      </c>
      <c r="L179" s="35">
        <v>1.6824440000000001</v>
      </c>
      <c r="M179" s="35">
        <v>1.2501953636014296</v>
      </c>
      <c r="N179" s="35">
        <v>0.83017419999999997</v>
      </c>
      <c r="O179" s="35">
        <v>0.73940819999999996</v>
      </c>
      <c r="P179" s="35">
        <v>0.85316099999999995</v>
      </c>
      <c r="Q179" s="35" t="s">
        <v>126</v>
      </c>
      <c r="R179" s="35" t="s">
        <v>126</v>
      </c>
      <c r="S179" s="35"/>
      <c r="T179" s="35"/>
      <c r="U179" s="35"/>
      <c r="V179" s="35"/>
      <c r="W179" s="35"/>
      <c r="X179" s="35"/>
      <c r="Y179" s="35"/>
      <c r="Z179" s="35"/>
      <c r="AA179" s="35"/>
      <c r="AB179" s="35"/>
      <c r="AC179" s="35"/>
      <c r="AD179" s="35"/>
      <c r="AE179" s="35"/>
      <c r="AF179" s="35"/>
      <c r="AG179" s="35"/>
      <c r="AH179" s="35"/>
      <c r="AI179" s="35"/>
      <c r="AJ179" s="35"/>
      <c r="AK179" s="35"/>
      <c r="AL179" s="35"/>
      <c r="AM179" s="35"/>
      <c r="AN179" s="35"/>
    </row>
    <row r="180" spans="2:40" ht="12" x14ac:dyDescent="0.2">
      <c r="B180" s="34" t="s">
        <v>94</v>
      </c>
      <c r="C180" s="34"/>
      <c r="D180" s="34"/>
      <c r="E180" s="3">
        <v>20161001</v>
      </c>
      <c r="F180" s="35">
        <v>1.397094840806572</v>
      </c>
      <c r="G180" s="35">
        <v>1.8949279750113415</v>
      </c>
      <c r="H180" s="35">
        <v>0.58446089999999995</v>
      </c>
      <c r="I180" s="35">
        <v>1.8237537523993286</v>
      </c>
      <c r="J180" s="35">
        <v>1.977174</v>
      </c>
      <c r="K180" s="35" t="s">
        <v>138</v>
      </c>
      <c r="L180" s="35">
        <v>1.574902</v>
      </c>
      <c r="M180" s="35">
        <v>1.2312631504897125</v>
      </c>
      <c r="N180" s="35">
        <v>0.81625800000000004</v>
      </c>
      <c r="O180" s="35">
        <v>0.77495700000000001</v>
      </c>
      <c r="P180" s="35">
        <v>0.79014309999999999</v>
      </c>
      <c r="Q180" s="35" t="s">
        <v>126</v>
      </c>
      <c r="R180" s="35" t="s">
        <v>126</v>
      </c>
      <c r="S180" s="35"/>
      <c r="T180" s="35"/>
      <c r="U180" s="35"/>
      <c r="V180" s="35"/>
      <c r="W180" s="35"/>
      <c r="X180" s="35"/>
      <c r="Y180" s="35"/>
      <c r="Z180" s="35"/>
      <c r="AA180" s="35"/>
      <c r="AB180" s="35"/>
      <c r="AC180" s="35"/>
      <c r="AD180" s="35"/>
      <c r="AE180" s="35"/>
      <c r="AF180" s="35"/>
      <c r="AG180" s="35"/>
      <c r="AH180" s="35"/>
      <c r="AI180" s="35"/>
      <c r="AJ180" s="35"/>
      <c r="AK180" s="35"/>
      <c r="AL180" s="35"/>
      <c r="AM180" s="35"/>
      <c r="AN180" s="35"/>
    </row>
    <row r="181" spans="2:40" ht="12" x14ac:dyDescent="0.2">
      <c r="B181" s="34" t="s">
        <v>95</v>
      </c>
      <c r="C181" s="34"/>
      <c r="D181" s="34"/>
      <c r="E181" s="3">
        <v>20151001</v>
      </c>
      <c r="F181" s="35">
        <v>1.397094840806572</v>
      </c>
      <c r="G181" s="35">
        <v>1.8949279750113415</v>
      </c>
      <c r="H181" s="35">
        <v>0.6302548</v>
      </c>
      <c r="I181" s="35">
        <v>1.8847229336058358</v>
      </c>
      <c r="J181" s="35">
        <v>1.873772</v>
      </c>
      <c r="K181" s="35" t="s">
        <v>138</v>
      </c>
      <c r="L181" s="35">
        <v>1.4987980000000001</v>
      </c>
      <c r="M181" s="35">
        <v>1.2849861788637034</v>
      </c>
      <c r="N181" s="35">
        <v>0.77260890000000004</v>
      </c>
      <c r="O181" s="35">
        <v>0.78998049999999997</v>
      </c>
      <c r="P181" s="35">
        <v>0.82149419999999995</v>
      </c>
      <c r="Q181" s="35" t="s">
        <v>126</v>
      </c>
      <c r="R181" s="35" t="s">
        <v>126</v>
      </c>
      <c r="S181" s="35"/>
      <c r="T181" s="35"/>
      <c r="U181" s="35"/>
      <c r="V181" s="35"/>
      <c r="W181" s="35"/>
      <c r="X181" s="35"/>
      <c r="Y181" s="35"/>
      <c r="Z181" s="35"/>
      <c r="AA181" s="35"/>
      <c r="AB181" s="35"/>
      <c r="AC181" s="35"/>
      <c r="AD181" s="35"/>
      <c r="AE181" s="35"/>
      <c r="AF181" s="35"/>
      <c r="AG181" s="35"/>
      <c r="AH181" s="35"/>
      <c r="AI181" s="35"/>
      <c r="AJ181" s="35"/>
      <c r="AK181" s="35"/>
      <c r="AL181" s="35"/>
      <c r="AM181" s="35"/>
      <c r="AN181" s="35"/>
    </row>
    <row r="182" spans="2:40" ht="12" x14ac:dyDescent="0.2">
      <c r="B182" s="34" t="s">
        <v>96</v>
      </c>
      <c r="C182" s="34"/>
      <c r="D182" s="34"/>
      <c r="E182" s="3">
        <v>20141001</v>
      </c>
      <c r="F182" s="35">
        <v>1.397094840806572</v>
      </c>
      <c r="G182" s="35">
        <v>1.8949279750113415</v>
      </c>
      <c r="H182" s="35">
        <v>0.6302548</v>
      </c>
      <c r="I182" s="35">
        <v>1.792954917074681</v>
      </c>
      <c r="J182" s="35">
        <v>1.707822</v>
      </c>
      <c r="K182" s="35" t="s">
        <v>138</v>
      </c>
      <c r="L182" s="35">
        <v>1.343942</v>
      </c>
      <c r="M182" s="35">
        <v>1.5146987117732578</v>
      </c>
      <c r="N182" s="35">
        <v>0.88809550000000004</v>
      </c>
      <c r="O182" s="35">
        <v>0.77868510000000002</v>
      </c>
      <c r="P182" s="35">
        <v>0.88623790000000002</v>
      </c>
      <c r="Q182" s="35" t="s">
        <v>126</v>
      </c>
      <c r="R182" s="35" t="s">
        <v>126</v>
      </c>
      <c r="S182" s="35"/>
      <c r="T182" s="35"/>
      <c r="U182" s="35"/>
      <c r="V182" s="35"/>
      <c r="W182" s="35"/>
      <c r="X182" s="35"/>
      <c r="Y182" s="35"/>
      <c r="Z182" s="35"/>
      <c r="AA182" s="35"/>
      <c r="AB182" s="35"/>
      <c r="AC182" s="35"/>
      <c r="AD182" s="35"/>
      <c r="AE182" s="35"/>
      <c r="AF182" s="35"/>
      <c r="AG182" s="35"/>
      <c r="AH182" s="35"/>
      <c r="AI182" s="35"/>
      <c r="AJ182" s="35"/>
      <c r="AK182" s="35"/>
      <c r="AL182" s="35"/>
      <c r="AM182" s="35"/>
      <c r="AN182" s="35"/>
    </row>
    <row r="183" spans="2:40" ht="12" x14ac:dyDescent="0.2">
      <c r="B183" s="34" t="s">
        <v>97</v>
      </c>
      <c r="C183" s="34"/>
      <c r="D183" s="34"/>
      <c r="E183" s="3">
        <v>20131001</v>
      </c>
      <c r="F183" s="35">
        <v>1.397094840806572</v>
      </c>
      <c r="G183" s="35">
        <v>1.8949279750113415</v>
      </c>
      <c r="H183" s="35">
        <v>0.6302548</v>
      </c>
      <c r="I183" s="35">
        <v>1.8656713816183301</v>
      </c>
      <c r="J183" s="35">
        <v>1.707822</v>
      </c>
      <c r="K183" s="35" t="s">
        <v>138</v>
      </c>
      <c r="L183" s="35">
        <v>1.349059</v>
      </c>
      <c r="M183" s="35">
        <v>1.5428668458718389</v>
      </c>
      <c r="N183" s="35">
        <v>0.86609259999999999</v>
      </c>
      <c r="O183" s="35">
        <v>0.78250379999999997</v>
      </c>
      <c r="P183" s="35">
        <v>0.87645949999999995</v>
      </c>
      <c r="Q183" s="35" t="s">
        <v>126</v>
      </c>
      <c r="R183" s="35" t="s">
        <v>126</v>
      </c>
      <c r="S183" s="35"/>
      <c r="T183" s="35"/>
      <c r="U183" s="35"/>
      <c r="V183" s="35"/>
      <c r="W183" s="35"/>
      <c r="X183" s="35"/>
      <c r="Y183" s="35"/>
      <c r="Z183" s="35"/>
      <c r="AA183" s="35"/>
      <c r="AB183" s="35"/>
      <c r="AC183" s="35"/>
      <c r="AD183" s="35"/>
      <c r="AE183" s="35"/>
      <c r="AF183" s="35"/>
      <c r="AG183" s="35"/>
      <c r="AH183" s="35"/>
      <c r="AI183" s="35"/>
      <c r="AJ183" s="35"/>
      <c r="AK183" s="35"/>
      <c r="AL183" s="35"/>
      <c r="AM183" s="35"/>
      <c r="AN183" s="35"/>
    </row>
    <row r="184" spans="2:40" ht="12" x14ac:dyDescent="0.2">
      <c r="B184" s="34" t="s">
        <v>98</v>
      </c>
      <c r="C184" s="34"/>
      <c r="D184" s="34"/>
      <c r="E184" s="3">
        <v>20121001</v>
      </c>
      <c r="F184" s="35">
        <v>1.3970948408065722</v>
      </c>
      <c r="G184" s="35">
        <v>1.8949279750113419</v>
      </c>
      <c r="H184" s="35">
        <v>0.6302548</v>
      </c>
      <c r="I184" s="35">
        <v>1.8979215796669093</v>
      </c>
      <c r="J184" s="35">
        <v>1.707822</v>
      </c>
      <c r="K184" s="35" t="s">
        <v>138</v>
      </c>
      <c r="L184" s="35">
        <v>1.341618</v>
      </c>
      <c r="M184" s="35">
        <v>1.5468922145070167</v>
      </c>
      <c r="N184" s="35">
        <v>0.87252300000000005</v>
      </c>
      <c r="O184" s="35">
        <v>0.75032100000000002</v>
      </c>
      <c r="P184" s="35">
        <v>0.81346450000000003</v>
      </c>
      <c r="Q184" s="35" t="s">
        <v>126</v>
      </c>
      <c r="R184" s="35" t="s">
        <v>126</v>
      </c>
      <c r="S184" s="35"/>
      <c r="T184" s="35"/>
      <c r="U184" s="35"/>
      <c r="V184" s="35"/>
      <c r="W184" s="35"/>
      <c r="X184" s="35"/>
      <c r="Y184" s="35"/>
      <c r="Z184" s="35"/>
      <c r="AA184" s="35"/>
      <c r="AB184" s="35"/>
      <c r="AC184" s="35"/>
      <c r="AD184" s="35"/>
      <c r="AE184" s="35"/>
      <c r="AF184" s="35"/>
      <c r="AG184" s="35"/>
      <c r="AH184" s="35"/>
      <c r="AI184" s="35"/>
      <c r="AJ184" s="35"/>
      <c r="AK184" s="35"/>
      <c r="AL184" s="35"/>
      <c r="AM184" s="35"/>
      <c r="AN184" s="35"/>
    </row>
    <row r="185" spans="2:40" ht="12" x14ac:dyDescent="0.2">
      <c r="B185" s="34" t="s">
        <v>99</v>
      </c>
      <c r="C185" s="34"/>
      <c r="D185" s="34"/>
      <c r="E185" s="3">
        <v>20111001</v>
      </c>
      <c r="F185" s="35">
        <v>1.3970948408065722</v>
      </c>
      <c r="G185" s="35">
        <v>1.8949279750113419</v>
      </c>
      <c r="H185" s="35">
        <v>0.6302548</v>
      </c>
      <c r="I185" s="35">
        <v>1.809595204429272</v>
      </c>
      <c r="J185" s="35">
        <v>1.707822</v>
      </c>
      <c r="K185" s="35" t="s">
        <v>138</v>
      </c>
      <c r="L185" s="35">
        <v>1.313682</v>
      </c>
      <c r="M185" s="35">
        <v>1.5846023363688184</v>
      </c>
      <c r="N185" s="35">
        <v>0.87630989999999997</v>
      </c>
      <c r="O185" s="35">
        <v>0.74430249999999998</v>
      </c>
      <c r="P185" s="35">
        <v>0.83793359999999995</v>
      </c>
      <c r="Q185" s="35" t="s">
        <v>126</v>
      </c>
      <c r="R185" s="35" t="s">
        <v>126</v>
      </c>
      <c r="S185" s="35"/>
      <c r="T185" s="35"/>
      <c r="U185" s="35"/>
      <c r="V185" s="35"/>
      <c r="W185" s="35"/>
      <c r="X185" s="35"/>
      <c r="Y185" s="35"/>
      <c r="Z185" s="35"/>
      <c r="AA185" s="35"/>
      <c r="AB185" s="35"/>
      <c r="AC185" s="35"/>
      <c r="AD185" s="35"/>
      <c r="AE185" s="35"/>
      <c r="AF185" s="35"/>
      <c r="AG185" s="35"/>
      <c r="AH185" s="35"/>
      <c r="AI185" s="35"/>
      <c r="AJ185" s="35"/>
      <c r="AK185" s="35"/>
      <c r="AL185" s="35"/>
      <c r="AM185" s="35"/>
      <c r="AN185" s="35"/>
    </row>
    <row r="186" spans="2:40" ht="12" x14ac:dyDescent="0.2">
      <c r="B186" s="34" t="s">
        <v>100</v>
      </c>
      <c r="C186" s="34"/>
      <c r="D186" s="34"/>
      <c r="E186" s="3">
        <v>20101001</v>
      </c>
      <c r="F186" s="35">
        <v>1.397094840806572</v>
      </c>
      <c r="G186" s="35">
        <v>1.8949279750113415</v>
      </c>
      <c r="H186" s="35">
        <v>0.6302548</v>
      </c>
      <c r="I186" s="35">
        <v>1.9153830697863019</v>
      </c>
      <c r="J186" s="35">
        <v>1.707822</v>
      </c>
      <c r="K186" s="35" t="s">
        <v>138</v>
      </c>
      <c r="L186" s="35">
        <v>1.1948380000000001</v>
      </c>
      <c r="M186" s="35">
        <v>1.6855564043068547</v>
      </c>
      <c r="N186" s="35">
        <v>0.87157320000000005</v>
      </c>
      <c r="O186" s="35">
        <v>0.6859944</v>
      </c>
      <c r="P186" s="35">
        <v>0.84619719999999998</v>
      </c>
      <c r="Q186" s="35" t="s">
        <v>126</v>
      </c>
      <c r="R186" s="35" t="s">
        <v>126</v>
      </c>
      <c r="S186" s="35"/>
      <c r="T186" s="35"/>
      <c r="U186" s="35"/>
      <c r="V186" s="35"/>
      <c r="W186" s="35"/>
      <c r="X186" s="35"/>
      <c r="Y186" s="35"/>
      <c r="Z186" s="35"/>
      <c r="AA186" s="35"/>
      <c r="AB186" s="35"/>
      <c r="AC186" s="35"/>
      <c r="AD186" s="35"/>
      <c r="AE186" s="35"/>
      <c r="AF186" s="35"/>
      <c r="AG186" s="35"/>
      <c r="AH186" s="35"/>
      <c r="AI186" s="35"/>
      <c r="AJ186" s="35"/>
      <c r="AK186" s="35"/>
      <c r="AL186" s="35"/>
      <c r="AM186" s="35"/>
      <c r="AN186" s="35"/>
    </row>
    <row r="187" spans="2:40" ht="11.25" x14ac:dyDescent="0.2">
      <c r="S187" s="3"/>
      <c r="T187" s="3"/>
      <c r="U187" s="3"/>
      <c r="V187" s="3"/>
      <c r="W187" s="3"/>
    </row>
    <row r="188" spans="2:40" ht="11.25" x14ac:dyDescent="0.2">
      <c r="S188" s="3"/>
      <c r="T188" s="3"/>
      <c r="U188" s="3"/>
      <c r="V188" s="3"/>
      <c r="W188" s="3"/>
    </row>
    <row r="189" spans="2:40" ht="11.25" x14ac:dyDescent="0.2">
      <c r="S189" s="3"/>
      <c r="T189" s="3"/>
      <c r="U189" s="3"/>
      <c r="V189" s="3"/>
      <c r="W189" s="3"/>
    </row>
    <row r="190" spans="2:40" ht="11.25" x14ac:dyDescent="0.2">
      <c r="S190" s="3"/>
      <c r="T190" s="3"/>
      <c r="U190" s="3"/>
      <c r="V190" s="3"/>
      <c r="W190" s="3"/>
    </row>
    <row r="191" spans="2:40" ht="11.25" x14ac:dyDescent="0.2">
      <c r="S191" s="3"/>
      <c r="T191" s="3"/>
      <c r="U191" s="3"/>
      <c r="V191" s="3"/>
      <c r="W191" s="3"/>
    </row>
    <row r="192" spans="2:40" ht="11.25" x14ac:dyDescent="0.2">
      <c r="S192" s="3"/>
      <c r="T192" s="3"/>
      <c r="U192" s="3"/>
      <c r="V192" s="3"/>
      <c r="W192" s="3"/>
    </row>
    <row r="193" spans="19:23" ht="11.25" x14ac:dyDescent="0.2">
      <c r="S193" s="3"/>
      <c r="T193" s="3"/>
      <c r="U193" s="3"/>
      <c r="V193" s="3"/>
      <c r="W193" s="3"/>
    </row>
    <row r="194" spans="19:23" ht="11.25" x14ac:dyDescent="0.2">
      <c r="S194" s="3"/>
      <c r="T194" s="3"/>
      <c r="U194" s="3"/>
      <c r="V194" s="3"/>
      <c r="W194" s="3"/>
    </row>
    <row r="195" spans="19:23" ht="11.25" x14ac:dyDescent="0.2">
      <c r="S195" s="3"/>
      <c r="T195" s="3"/>
      <c r="U195" s="3"/>
      <c r="V195" s="3"/>
      <c r="W195" s="3"/>
    </row>
    <row r="196" spans="19:23" ht="11.25" x14ac:dyDescent="0.2">
      <c r="S196" s="3"/>
      <c r="T196" s="3"/>
      <c r="U196" s="3"/>
      <c r="V196" s="3"/>
      <c r="W196" s="3"/>
    </row>
    <row r="197" spans="19:23" ht="11.25" x14ac:dyDescent="0.2">
      <c r="S197" s="3"/>
      <c r="T197" s="3"/>
      <c r="U197" s="3"/>
      <c r="V197" s="3"/>
      <c r="W197" s="3"/>
    </row>
    <row r="198" spans="19:23" ht="11.25" x14ac:dyDescent="0.2">
      <c r="S198" s="3"/>
      <c r="T198" s="3"/>
      <c r="U198" s="3"/>
      <c r="V198" s="3"/>
      <c r="W198" s="3"/>
    </row>
    <row r="199" spans="19:23" ht="11.25" x14ac:dyDescent="0.2">
      <c r="S199" s="3"/>
      <c r="T199" s="3"/>
      <c r="U199" s="3"/>
      <c r="V199" s="3"/>
      <c r="W199" s="3"/>
    </row>
    <row r="200" spans="19:23" ht="11.25" x14ac:dyDescent="0.2">
      <c r="S200" s="3"/>
      <c r="T200" s="3"/>
      <c r="U200" s="3"/>
      <c r="V200" s="3"/>
      <c r="W200" s="3"/>
    </row>
    <row r="201" spans="19:23" ht="11.25" x14ac:dyDescent="0.2">
      <c r="S201" s="3"/>
      <c r="T201" s="3"/>
      <c r="U201" s="3"/>
      <c r="V201" s="3"/>
      <c r="W201" s="3"/>
    </row>
    <row r="202" spans="19:23" ht="11.25" x14ac:dyDescent="0.2">
      <c r="S202" s="3"/>
      <c r="T202" s="3"/>
      <c r="U202" s="3"/>
      <c r="V202" s="3"/>
      <c r="W202" s="3"/>
    </row>
    <row r="203" spans="19:23" ht="11.25" x14ac:dyDescent="0.2">
      <c r="S203" s="3"/>
      <c r="T203" s="3"/>
      <c r="U203" s="3"/>
      <c r="V203" s="3"/>
      <c r="W203" s="3"/>
    </row>
    <row r="204" spans="19:23" ht="11.25" x14ac:dyDescent="0.2">
      <c r="S204" s="3"/>
      <c r="T204" s="3"/>
      <c r="U204" s="3"/>
      <c r="V204" s="3"/>
      <c r="W204" s="3"/>
    </row>
    <row r="205" spans="19:23" ht="11.25" x14ac:dyDescent="0.2">
      <c r="S205" s="3"/>
      <c r="T205" s="3"/>
      <c r="U205" s="3"/>
      <c r="V205" s="3"/>
      <c r="W205" s="3"/>
    </row>
    <row r="206" spans="19:23" ht="11.25" x14ac:dyDescent="0.2">
      <c r="S206" s="3"/>
      <c r="T206" s="3"/>
      <c r="U206" s="3"/>
      <c r="V206" s="3"/>
      <c r="W206" s="3"/>
    </row>
    <row r="207" spans="19:23" ht="11.25" x14ac:dyDescent="0.2">
      <c r="S207" s="3"/>
      <c r="T207" s="3"/>
      <c r="U207" s="3"/>
      <c r="V207" s="3"/>
      <c r="W207" s="3"/>
    </row>
    <row r="208" spans="19:23" ht="11.25" x14ac:dyDescent="0.2">
      <c r="S208" s="3"/>
      <c r="T208" s="3"/>
      <c r="U208" s="3"/>
      <c r="V208" s="3"/>
      <c r="W208" s="3"/>
    </row>
    <row r="209" spans="19:23" ht="11.25" x14ac:dyDescent="0.2">
      <c r="S209" s="3"/>
      <c r="T209" s="3"/>
      <c r="U209" s="3"/>
      <c r="V209" s="3"/>
      <c r="W209" s="3"/>
    </row>
    <row r="210" spans="19:23" ht="11.25" x14ac:dyDescent="0.2">
      <c r="S210" s="3"/>
      <c r="T210" s="3"/>
      <c r="U210" s="3"/>
      <c r="V210" s="3"/>
      <c r="W210" s="3"/>
    </row>
    <row r="211" spans="19:23" ht="11.25" x14ac:dyDescent="0.2">
      <c r="S211" s="3"/>
      <c r="T211" s="3"/>
      <c r="U211" s="3"/>
      <c r="V211" s="3"/>
      <c r="W211" s="3"/>
    </row>
    <row r="212" spans="19:23" ht="11.25" x14ac:dyDescent="0.2">
      <c r="S212" s="3"/>
      <c r="T212" s="3"/>
      <c r="U212" s="3"/>
      <c r="V212" s="3"/>
      <c r="W212" s="3"/>
    </row>
    <row r="213" spans="19:23" ht="11.25" x14ac:dyDescent="0.2">
      <c r="S213" s="3"/>
      <c r="T213" s="3"/>
      <c r="U213" s="3"/>
      <c r="V213" s="3"/>
      <c r="W213" s="3"/>
    </row>
    <row r="214" spans="19:23" ht="11.25" x14ac:dyDescent="0.2">
      <c r="S214" s="3"/>
      <c r="T214" s="3"/>
      <c r="U214" s="3"/>
      <c r="V214" s="3"/>
      <c r="W214" s="3"/>
    </row>
    <row r="215" spans="19:23" ht="11.25" x14ac:dyDescent="0.2">
      <c r="S215" s="3"/>
      <c r="T215" s="3"/>
      <c r="U215" s="3"/>
      <c r="V215" s="3"/>
      <c r="W215" s="3"/>
    </row>
    <row r="216" spans="19:23" ht="11.25" x14ac:dyDescent="0.2">
      <c r="S216" s="3"/>
      <c r="T216" s="3"/>
      <c r="U216" s="3"/>
      <c r="V216" s="3"/>
      <c r="W216" s="3"/>
    </row>
    <row r="217" spans="19:23" ht="11.25" x14ac:dyDescent="0.2">
      <c r="S217" s="3"/>
      <c r="T217" s="3"/>
      <c r="U217" s="3"/>
      <c r="V217" s="3"/>
      <c r="W217" s="3"/>
    </row>
    <row r="218" spans="19:23" ht="11.25" x14ac:dyDescent="0.2">
      <c r="S218" s="3"/>
      <c r="T218" s="3"/>
      <c r="U218" s="3"/>
      <c r="V218" s="3"/>
      <c r="W218" s="3"/>
    </row>
    <row r="219" spans="19:23" ht="11.25" x14ac:dyDescent="0.2">
      <c r="S219" s="3"/>
      <c r="T219" s="3"/>
      <c r="U219" s="3"/>
      <c r="V219" s="3"/>
      <c r="W219" s="3"/>
    </row>
    <row r="220" spans="19:23" ht="11.25" x14ac:dyDescent="0.2">
      <c r="S220" s="3"/>
      <c r="T220" s="3"/>
      <c r="U220" s="3"/>
      <c r="V220" s="3"/>
      <c r="W220" s="3"/>
    </row>
    <row r="221" spans="19:23" ht="11.25" x14ac:dyDescent="0.2">
      <c r="S221" s="3"/>
      <c r="T221" s="3"/>
      <c r="U221" s="3"/>
      <c r="V221" s="3"/>
      <c r="W221" s="3"/>
    </row>
    <row r="222" spans="19:23" ht="11.25" x14ac:dyDescent="0.2">
      <c r="S222" s="3"/>
      <c r="T222" s="3"/>
      <c r="U222" s="3"/>
      <c r="V222" s="3"/>
      <c r="W222" s="3"/>
    </row>
    <row r="223" spans="19:23" ht="11.25" x14ac:dyDescent="0.2">
      <c r="S223" s="3"/>
      <c r="T223" s="3"/>
      <c r="U223" s="3"/>
      <c r="V223" s="3"/>
      <c r="W223" s="3"/>
    </row>
    <row r="224" spans="19:23" ht="11.25" x14ac:dyDescent="0.2">
      <c r="S224" s="3"/>
      <c r="T224" s="3"/>
      <c r="U224" s="3"/>
      <c r="V224" s="3"/>
      <c r="W224" s="3"/>
    </row>
    <row r="225" spans="19:23" ht="11.25" x14ac:dyDescent="0.2">
      <c r="S225" s="3"/>
      <c r="T225" s="3"/>
      <c r="U225" s="3"/>
      <c r="V225" s="3"/>
      <c r="W225" s="3"/>
    </row>
    <row r="226" spans="19:23" ht="11.25" x14ac:dyDescent="0.2">
      <c r="S226" s="3"/>
      <c r="T226" s="3"/>
      <c r="U226" s="3"/>
      <c r="V226" s="3"/>
      <c r="W226" s="3"/>
    </row>
    <row r="227" spans="19:23" ht="11.25" x14ac:dyDescent="0.2">
      <c r="S227" s="3"/>
      <c r="T227" s="3"/>
      <c r="U227" s="3"/>
      <c r="V227" s="3"/>
      <c r="W227" s="3"/>
    </row>
    <row r="228" spans="19:23" ht="11.25" x14ac:dyDescent="0.2">
      <c r="S228" s="3"/>
      <c r="T228" s="3"/>
      <c r="U228" s="3"/>
      <c r="V228" s="3"/>
      <c r="W228" s="3"/>
    </row>
    <row r="229" spans="19:23" ht="11.25" x14ac:dyDescent="0.2">
      <c r="S229" s="3"/>
      <c r="T229" s="3"/>
      <c r="U229" s="3"/>
      <c r="V229" s="3"/>
      <c r="W229" s="3"/>
    </row>
    <row r="230" spans="19:23" ht="11.25" x14ac:dyDescent="0.2">
      <c r="S230" s="3"/>
      <c r="T230" s="3"/>
      <c r="U230" s="3"/>
      <c r="V230" s="3"/>
      <c r="W230" s="3"/>
    </row>
    <row r="231" spans="19:23" ht="11.25" x14ac:dyDescent="0.2">
      <c r="S231" s="3"/>
      <c r="T231" s="3"/>
      <c r="U231" s="3"/>
      <c r="V231" s="3"/>
      <c r="W231" s="3"/>
    </row>
    <row r="232" spans="19:23" ht="11.25" x14ac:dyDescent="0.2">
      <c r="S232" s="3"/>
      <c r="T232" s="3"/>
      <c r="U232" s="3"/>
      <c r="V232" s="3"/>
      <c r="W232" s="3"/>
    </row>
    <row r="233" spans="19:23" ht="11.25" x14ac:dyDescent="0.2">
      <c r="S233" s="3"/>
      <c r="T233" s="3"/>
      <c r="U233" s="3"/>
      <c r="V233" s="3"/>
      <c r="W233" s="3"/>
    </row>
    <row r="234" spans="19:23" ht="11.25" x14ac:dyDescent="0.2">
      <c r="S234" s="3"/>
      <c r="T234" s="3"/>
      <c r="U234" s="3"/>
      <c r="V234" s="3"/>
      <c r="W234" s="3"/>
    </row>
    <row r="235" spans="19:23" ht="11.25" x14ac:dyDescent="0.2">
      <c r="S235" s="3"/>
      <c r="T235" s="3"/>
      <c r="U235" s="3"/>
      <c r="V235" s="3"/>
      <c r="W235" s="3"/>
    </row>
  </sheetData>
  <phoneticPr fontId="3" type="noConversion"/>
  <dataValidations count="5">
    <dataValidation type="list" allowBlank="1" showInputMessage="1" showErrorMessage="1" sqref="K3">
      <formula1>"D,W,M"</formula1>
    </dataValidation>
    <dataValidation type="list" allowBlank="1" showInputMessage="1" showErrorMessage="1" sqref="K4 J5">
      <formula1>"Raw,Adjusted"</formula1>
    </dataValidation>
    <dataValidation type="list" allowBlank="1" showInputMessage="1" showErrorMessage="1" sqref="E3">
      <formula1>"FY,FQ,S"</formula1>
    </dataValidation>
    <dataValidation type="list" allowBlank="1" showInputMessage="1" showErrorMessage="1" sqref="E6">
      <formula1>"K,MLN,BLN,TRN"</formula1>
    </dataValidation>
    <dataValidation type="list" allowBlank="1" showInputMessage="1" showErrorMessage="1" sqref="E4">
      <formula1>"Y,N"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2:H42"/>
  <sheetViews>
    <sheetView workbookViewId="0">
      <selection activeCell="B11" sqref="B11"/>
    </sheetView>
  </sheetViews>
  <sheetFormatPr defaultColWidth="11.28515625" defaultRowHeight="12" x14ac:dyDescent="0.2"/>
  <cols>
    <col min="1" max="1" width="11.28515625" style="37"/>
    <col min="2" max="2" width="35" style="37" bestFit="1" customWidth="1"/>
    <col min="3" max="3" width="18.42578125" style="37" customWidth="1"/>
    <col min="4" max="4" width="16.42578125" style="37" customWidth="1"/>
    <col min="5" max="5" width="16.42578125" style="37" bestFit="1" customWidth="1"/>
    <col min="6" max="6" width="15.42578125" style="37" bestFit="1" customWidth="1"/>
    <col min="7" max="16384" width="11.28515625" style="37"/>
  </cols>
  <sheetData>
    <row r="2" spans="1:8" x14ac:dyDescent="0.2">
      <c r="B2" s="37" t="s">
        <v>145</v>
      </c>
      <c r="C2" s="37" t="s">
        <v>146</v>
      </c>
    </row>
    <row r="4" spans="1:8" ht="12.75" thickBot="1" x14ac:dyDescent="0.25">
      <c r="B4" s="38" t="s">
        <v>147</v>
      </c>
      <c r="C4" s="38" t="s">
        <v>26</v>
      </c>
      <c r="D4" s="38" t="s">
        <v>30</v>
      </c>
      <c r="E4" s="38" t="s">
        <v>5307</v>
      </c>
    </row>
    <row r="5" spans="1:8" x14ac:dyDescent="0.2">
      <c r="A5" s="37">
        <v>1</v>
      </c>
      <c r="B5" s="73" t="s">
        <v>5261</v>
      </c>
      <c r="C5" s="73" t="s">
        <v>5262</v>
      </c>
      <c r="D5" s="73" t="s">
        <v>148</v>
      </c>
      <c r="E5" s="73" t="str">
        <f>VLOOKUP(B5, KRX!$C$5:$J$2394, 8, FALSE)</f>
        <v>치과용 기기 제조</v>
      </c>
      <c r="F5" s="73"/>
      <c r="G5" s="73"/>
      <c r="H5" s="73"/>
    </row>
    <row r="6" spans="1:8" x14ac:dyDescent="0.2">
      <c r="A6" s="37">
        <f>A5+1</f>
        <v>2</v>
      </c>
      <c r="B6" s="73" t="s">
        <v>166</v>
      </c>
      <c r="C6" s="73" t="s">
        <v>167</v>
      </c>
      <c r="D6" s="73" t="s">
        <v>148</v>
      </c>
      <c r="E6" s="73" t="str">
        <f>VLOOKUP(B6, KRX!$C$5:$J$2394, 8, FALSE)</f>
        <v>2010년 설립되어 AI 및 IoT 기술을 기반으로 뇌졸중 등의 신경계 및 근골격계 질환을 가진 환자들의 재활훈련을 위한 재활컨텐츠 및 재활의료기기 등을 연구개발, 생산, 판매함.</v>
      </c>
      <c r="F6" s="73"/>
      <c r="G6" s="73"/>
      <c r="H6" s="73"/>
    </row>
    <row r="7" spans="1:8" x14ac:dyDescent="0.2">
      <c r="A7" s="37">
        <f t="shared" ref="A7:A31" si="0">A6+1</f>
        <v>3</v>
      </c>
      <c r="B7" s="73" t="s">
        <v>2564</v>
      </c>
      <c r="C7" s="73" t="s">
        <v>5263</v>
      </c>
      <c r="D7" s="73" t="s">
        <v>148</v>
      </c>
      <c r="E7" s="73" t="str">
        <f>VLOOKUP(B7, KRX!$C$5:$J$2394, 8, FALSE)</f>
        <v>치과 임플란트, LED 수술등, 3D 프린터, 바이오 신소재</v>
      </c>
      <c r="F7" s="73"/>
      <c r="G7" s="73"/>
      <c r="H7" s="73"/>
    </row>
    <row r="8" spans="1:8" x14ac:dyDescent="0.2">
      <c r="A8" s="37">
        <f t="shared" si="0"/>
        <v>4</v>
      </c>
      <c r="B8" s="73" t="s">
        <v>2629</v>
      </c>
      <c r="C8" s="73" t="s">
        <v>5264</v>
      </c>
      <c r="D8" s="73" t="s">
        <v>148</v>
      </c>
      <c r="E8" s="73" t="str">
        <f>VLOOKUP(B8, KRX!$C$5:$J$2394, 8, FALSE)</f>
        <v>병원, 의원 등 의료 환경에서 환자를 진단하기 위하여 사용하는 X-ray 영상 진단장비를 연구 개발, 제조, 판매</v>
      </c>
      <c r="F8" s="73"/>
      <c r="G8" s="73"/>
      <c r="H8" s="73"/>
    </row>
    <row r="9" spans="1:8" x14ac:dyDescent="0.2">
      <c r="A9" s="37">
        <f t="shared" si="0"/>
        <v>5</v>
      </c>
      <c r="B9" s="73" t="s">
        <v>153</v>
      </c>
      <c r="C9" s="73" t="s">
        <v>154</v>
      </c>
      <c r="D9" s="73" t="s">
        <v>148</v>
      </c>
      <c r="E9" s="73" t="str">
        <f>VLOOKUP(B9, KRX!$C$5:$J$2394, 8, FALSE)</f>
        <v>디지털 유방진단기기</v>
      </c>
      <c r="F9" s="73"/>
      <c r="G9" s="73"/>
      <c r="H9" s="73"/>
    </row>
    <row r="10" spans="1:8" x14ac:dyDescent="0.2">
      <c r="A10" s="37">
        <f t="shared" si="0"/>
        <v>6</v>
      </c>
      <c r="B10" s="73" t="s">
        <v>2650</v>
      </c>
      <c r="C10" s="73" t="s">
        <v>5265</v>
      </c>
      <c r="D10" s="73" t="s">
        <v>148</v>
      </c>
      <c r="E10" s="73" t="str">
        <f>VLOOKUP(B10, KRX!$C$5:$J$2394, 8, FALSE)</f>
        <v>디지털 임플란트</v>
      </c>
      <c r="F10" s="73"/>
      <c r="G10" s="73"/>
      <c r="H10" s="73"/>
    </row>
    <row r="11" spans="1:8" x14ac:dyDescent="0.2">
      <c r="A11" s="37">
        <f t="shared" si="0"/>
        <v>7</v>
      </c>
      <c r="B11" s="73" t="s">
        <v>2712</v>
      </c>
      <c r="C11" s="73" t="s">
        <v>5266</v>
      </c>
      <c r="D11" s="73" t="s">
        <v>148</v>
      </c>
      <c r="E11" s="73" t="str">
        <f>VLOOKUP(B11, KRX!$C$5:$J$2394, 8, FALSE)</f>
        <v>치과용 디지털 X-ray 영상진단 장비를 개발</v>
      </c>
      <c r="F11" s="73"/>
      <c r="G11" s="73"/>
      <c r="H11" s="73"/>
    </row>
    <row r="12" spans="1:8" x14ac:dyDescent="0.2">
      <c r="A12" s="37">
        <f t="shared" si="0"/>
        <v>8</v>
      </c>
      <c r="B12" s="73" t="s">
        <v>151</v>
      </c>
      <c r="C12" s="73" t="s">
        <v>152</v>
      </c>
      <c r="D12" s="73" t="s">
        <v>148</v>
      </c>
      <c r="E12" s="73" t="str">
        <f>VLOOKUP(B12, KRX!$C$5:$J$2394, 8, FALSE)</f>
        <v>레이저의료기기사업</v>
      </c>
      <c r="F12" s="73"/>
      <c r="G12" s="73"/>
      <c r="H12" s="73"/>
    </row>
    <row r="13" spans="1:8" x14ac:dyDescent="0.2">
      <c r="A13" s="37">
        <f t="shared" si="0"/>
        <v>9</v>
      </c>
      <c r="B13" s="73" t="s">
        <v>2746</v>
      </c>
      <c r="C13" s="73" t="s">
        <v>5267</v>
      </c>
      <c r="D13" s="73" t="s">
        <v>148</v>
      </c>
      <c r="E13" s="73" t="str">
        <f>VLOOKUP(B13, KRX!$C$5:$J$2394, 8, FALSE)</f>
        <v xml:space="preserve">뇌 재활 공학 업체, 자기장 관련 기술 및 제품 </v>
      </c>
      <c r="F13" s="73"/>
      <c r="G13" s="73"/>
      <c r="H13" s="73"/>
    </row>
    <row r="14" spans="1:8" x14ac:dyDescent="0.2">
      <c r="A14" s="37">
        <f t="shared" si="0"/>
        <v>10</v>
      </c>
      <c r="B14" s="73" t="s">
        <v>2788</v>
      </c>
      <c r="C14" s="73" t="s">
        <v>5268</v>
      </c>
      <c r="D14" s="73" t="s">
        <v>148</v>
      </c>
      <c r="E14" s="73" t="str">
        <f>VLOOKUP(B14, KRX!$C$5:$J$2394, 8, FALSE)</f>
        <v>의료기기 전문업체, 환자감시장치, 산소포화도측정기, 의료용계측기, 인공호흡기 등</v>
      </c>
      <c r="F14" s="73"/>
      <c r="G14" s="73"/>
      <c r="H14" s="73"/>
    </row>
    <row r="15" spans="1:8" x14ac:dyDescent="0.2">
      <c r="A15" s="37">
        <f t="shared" si="0"/>
        <v>11</v>
      </c>
      <c r="B15" s="73" t="s">
        <v>2810</v>
      </c>
      <c r="C15" s="73" t="s">
        <v>5269</v>
      </c>
      <c r="D15" s="73" t="s">
        <v>148</v>
      </c>
      <c r="E15" s="73" t="str">
        <f>VLOOKUP(B15, KRX!$C$5:$J$2394, 8, FALSE)</f>
        <v>의료기기 전문업체, 환자감시장치, 인공호흡기, Ventilator, 산소포화도측정기 등</v>
      </c>
      <c r="F15" s="73"/>
      <c r="G15" s="73"/>
      <c r="H15" s="73"/>
    </row>
    <row r="16" spans="1:8" x14ac:dyDescent="0.2">
      <c r="A16" s="37">
        <f t="shared" si="0"/>
        <v>12</v>
      </c>
      <c r="B16" s="73" t="s">
        <v>2895</v>
      </c>
      <c r="C16" s="73" t="s">
        <v>5270</v>
      </c>
      <c r="D16" s="73" t="s">
        <v>148</v>
      </c>
      <c r="E16" s="73" t="str">
        <f>VLOOKUP(B16, KRX!$C$5:$J$2394, 8, FALSE)</f>
        <v>Digital X-ray System과 Solution을 개발 및 제조하여 치과에 판매하는 전문 덴탈의료기기 제조업체</v>
      </c>
      <c r="F16" s="73"/>
      <c r="G16" s="73"/>
      <c r="H16" s="73"/>
    </row>
    <row r="17" spans="1:8" x14ac:dyDescent="0.2">
      <c r="A17" s="37">
        <f t="shared" si="0"/>
        <v>13</v>
      </c>
      <c r="B17" s="73" t="s">
        <v>160</v>
      </c>
      <c r="C17" s="73" t="s">
        <v>161</v>
      </c>
      <c r="D17" s="73" t="s">
        <v>148</v>
      </c>
      <c r="E17" s="73" t="str">
        <f>VLOOKUP(B17, KRX!$C$5:$J$2394, 8, FALSE)</f>
        <v>디지털 방사선 촬영기, 디지털 투시기 및 조영촬영장치를 위한 디지털 영상 솔루션을 설계, 개발, 생산하여 공급하는 이미징 솔루션 사업을 영위함.
2011년 세계 최초로 2억 6,000만 화소급 산업용 카메라 개발을 성공했고 후공정에 주로 사용되는 고해상도 VNP 시리즈가 주력 제품으로, 국내 산업용 카메라 시장의 25%를 점유함.
글로벌 의료용 디텍터(FP-DR) 시장에서 4위(시장점유율 약 8%) 수준을 유지</v>
      </c>
      <c r="F17" s="73"/>
      <c r="G17" s="73"/>
      <c r="H17" s="73"/>
    </row>
    <row r="18" spans="1:8" x14ac:dyDescent="0.2">
      <c r="A18" s="37">
        <f t="shared" si="0"/>
        <v>14</v>
      </c>
      <c r="B18" s="73" t="s">
        <v>155</v>
      </c>
      <c r="C18" s="73" t="s">
        <v>156</v>
      </c>
      <c r="D18" s="73" t="s">
        <v>148</v>
      </c>
      <c r="E18" s="73" t="str">
        <f>VLOOKUP(B18, KRX!$C$5:$J$2394, 8, FALSE)</f>
        <v>투관침(Trocar), 장기적출 주머니, 봉합기 등 복강경 수술용 기구 전문업체</v>
      </c>
      <c r="F18" s="73"/>
      <c r="G18" s="73"/>
      <c r="H18" s="73"/>
    </row>
    <row r="19" spans="1:8" x14ac:dyDescent="0.2">
      <c r="A19" s="37">
        <f t="shared" si="0"/>
        <v>15</v>
      </c>
      <c r="B19" s="73" t="s">
        <v>3229</v>
      </c>
      <c r="C19" s="73" t="s">
        <v>165</v>
      </c>
      <c r="D19" s="73" t="s">
        <v>148</v>
      </c>
      <c r="E19" s="73" t="str">
        <f>VLOOKUP(B19, KRX!$C$5:$J$2394, 8, FALSE)</f>
        <v>바이오기술사업, 의료기기제조 및 수입판매 사업(주.엠아이텍), 건강기능식품사업(노비스바이오.주)</v>
      </c>
      <c r="F19" s="73"/>
      <c r="G19" s="73"/>
      <c r="H19" s="73"/>
    </row>
    <row r="20" spans="1:8" x14ac:dyDescent="0.2">
      <c r="A20" s="37">
        <f t="shared" si="0"/>
        <v>16</v>
      </c>
      <c r="B20" s="73" t="s">
        <v>3306</v>
      </c>
      <c r="C20" s="73" t="s">
        <v>164</v>
      </c>
      <c r="D20" s="73" t="s">
        <v>148</v>
      </c>
      <c r="E20" s="73" t="str">
        <f>VLOOKUP(B20, KRX!$C$5:$J$2394, 8, FALSE)</f>
        <v>원경영지원서비스(MSO) 및 임상시험지원서비스(CRO) 사업, 의료용 수술로봇 사업, 응용 소프트웨어 개발 및 공급</v>
      </c>
      <c r="F20" s="73"/>
      <c r="G20" s="73"/>
      <c r="H20" s="73"/>
    </row>
    <row r="21" spans="1:8" x14ac:dyDescent="0.2">
      <c r="A21" s="37">
        <f t="shared" si="0"/>
        <v>17</v>
      </c>
      <c r="B21" s="73" t="s">
        <v>3362</v>
      </c>
      <c r="C21" s="73" t="s">
        <v>5271</v>
      </c>
      <c r="D21" s="73" t="s">
        <v>148</v>
      </c>
      <c r="E21" s="73" t="str">
        <f>VLOOKUP(B21, KRX!$C$5:$J$2394, 8, FALSE)</f>
        <v>혈당측정기 및 혈당측정스트립, 혈액분석기와 같은 화학 및 바이오센서 등을 개발, 제조 및 판매. 당뇨병환자 및 정상인 누구나 자신의 혈당수치를 자기가 직접 측정할 수 있게 해주는 자가혈당측정기와 혈액 분석기</v>
      </c>
      <c r="F21" s="73"/>
      <c r="G21" s="73"/>
      <c r="H21" s="73"/>
    </row>
    <row r="22" spans="1:8" x14ac:dyDescent="0.2">
      <c r="A22" s="37">
        <f t="shared" si="0"/>
        <v>18</v>
      </c>
      <c r="B22" s="73" t="s">
        <v>3704</v>
      </c>
      <c r="C22" s="73" t="s">
        <v>157</v>
      </c>
      <c r="D22" s="73" t="s">
        <v>148</v>
      </c>
      <c r="E22" s="73" t="str">
        <f>VLOOKUP(B22, KRX!$C$5:$J$2394, 8, FALSE)</f>
        <v>척추 임플란트 개발, 제조 및 판매</v>
      </c>
      <c r="F22" s="73"/>
      <c r="G22" s="73"/>
      <c r="H22" s="73"/>
    </row>
    <row r="23" spans="1:8" x14ac:dyDescent="0.2">
      <c r="A23" s="37">
        <f t="shared" si="0"/>
        <v>19</v>
      </c>
      <c r="B23" s="73" t="s">
        <v>3724</v>
      </c>
      <c r="C23" s="73" t="s">
        <v>5272</v>
      </c>
      <c r="D23" s="73" t="s">
        <v>148</v>
      </c>
      <c r="E23" s="73" t="str">
        <f>VLOOKUP(B23, KRX!$C$5:$J$2394, 8, FALSE)</f>
        <v>비혈관용 스텐트와 비뇨기과 쇄석기를 제조,판매하는 의료기기 전문업체</v>
      </c>
      <c r="F23" s="73"/>
      <c r="G23" s="73"/>
      <c r="H23" s="73"/>
    </row>
    <row r="24" spans="1:8" x14ac:dyDescent="0.2">
      <c r="A24" s="37">
        <f t="shared" si="0"/>
        <v>20</v>
      </c>
      <c r="B24" s="73" t="s">
        <v>149</v>
      </c>
      <c r="C24" s="73" t="s">
        <v>150</v>
      </c>
      <c r="D24" s="73" t="s">
        <v>148</v>
      </c>
      <c r="E24" s="73" t="str">
        <f>VLOOKUP(B24, KRX!$C$5:$J$2394, 8, FALSE)</f>
        <v>골절합용 판 및 나사등을 개발 및 제조 판매하는 사업</v>
      </c>
      <c r="F24" s="73"/>
      <c r="G24" s="73"/>
      <c r="H24" s="73"/>
    </row>
    <row r="25" spans="1:8" x14ac:dyDescent="0.2">
      <c r="A25" s="37">
        <f t="shared" si="0"/>
        <v>21</v>
      </c>
      <c r="B25" s="73" t="s">
        <v>3789</v>
      </c>
      <c r="C25" s="73" t="s">
        <v>5273</v>
      </c>
      <c r="D25" s="73" t="s">
        <v>148</v>
      </c>
      <c r="E25" s="73" t="str">
        <f>VLOOKUP(B25, KRX!$C$5:$J$2394, 8, FALSE)</f>
        <v>치과용임플란트 및 치과용 소프트웨어 제조, 판매를 주요 사업으로 영위</v>
      </c>
      <c r="F25" s="73"/>
      <c r="G25" s="73"/>
      <c r="H25" s="73"/>
    </row>
    <row r="26" spans="1:8" x14ac:dyDescent="0.2">
      <c r="A26" s="37">
        <f t="shared" si="0"/>
        <v>22</v>
      </c>
      <c r="B26" s="73" t="s">
        <v>3981</v>
      </c>
      <c r="C26" s="73" t="s">
        <v>5274</v>
      </c>
      <c r="D26" s="73" t="s">
        <v>148</v>
      </c>
      <c r="E26" s="73" t="str">
        <f>VLOOKUP(B26, KRX!$C$5:$J$2394, 8, FALSE)</f>
        <v>정형외과용 신체보정용 기기의 제조 및 판매를 목적으로 서울에 설립되었으며, 2015년 11월 12일 코스닥시장에 상장됨.
척추고정장치 및 골절치료장치, 척추통증치료용 미세침습 의료기기등 정형외과용 의료 사업</v>
      </c>
      <c r="F26" s="73"/>
      <c r="G26" s="73"/>
      <c r="H26" s="73"/>
    </row>
    <row r="27" spans="1:8" x14ac:dyDescent="0.2">
      <c r="A27" s="37">
        <f t="shared" si="0"/>
        <v>23</v>
      </c>
      <c r="B27" s="73" t="s">
        <v>4083</v>
      </c>
      <c r="C27" s="73" t="s">
        <v>5275</v>
      </c>
      <c r="D27" s="73" t="s">
        <v>148</v>
      </c>
      <c r="E27" s="73" t="str">
        <f>VLOOKUP(B27, KRX!$C$5:$J$2394, 8, FALSE)</f>
        <v>인슐린 주입이 필요한 환자를 대상으로 하는 스마트 웨어러블 인슐린 펌프 시스템, 웨어러블 인공췌장 시스템 및 센서 일체형 웨어러블 인공췌장 시스템을 주력 제품</v>
      </c>
      <c r="F27" s="73"/>
      <c r="G27" s="73"/>
      <c r="H27" s="73"/>
    </row>
    <row r="28" spans="1:8" x14ac:dyDescent="0.2">
      <c r="A28" s="37">
        <f t="shared" si="0"/>
        <v>24</v>
      </c>
      <c r="B28" s="73" t="s">
        <v>158</v>
      </c>
      <c r="C28" s="73" t="s">
        <v>159</v>
      </c>
      <c r="D28" s="73" t="s">
        <v>148</v>
      </c>
      <c r="E28" s="73" t="str">
        <f>VLOOKUP(B28, KRX!$C$5:$J$2394, 8, FALSE)</f>
        <v>전자의료기기 및 생체신호 측정장치의 제조 및 판매를 목적으로 설립되어 체성분분석기를 주요제품으로 개발·생산·판매</v>
      </c>
      <c r="F28" s="73"/>
      <c r="G28" s="73"/>
      <c r="H28" s="73"/>
    </row>
    <row r="29" spans="1:8" x14ac:dyDescent="0.2">
      <c r="A29" s="37">
        <f t="shared" si="0"/>
        <v>25</v>
      </c>
      <c r="B29" s="73" t="s">
        <v>162</v>
      </c>
      <c r="C29" s="73" t="s">
        <v>163</v>
      </c>
      <c r="D29" s="73" t="s">
        <v>148</v>
      </c>
      <c r="E29" s="73" t="str">
        <f>VLOOKUP(B29, KRX!$C$5:$J$2394, 8, FALSE)</f>
        <v>영상 진단 의료기기인 캡슐내시경, 일회용 연성내시경, 흡수성체내용지혈용품 등을 제조 및 판매</v>
      </c>
      <c r="F29" s="73"/>
      <c r="G29" s="73"/>
      <c r="H29" s="73"/>
    </row>
    <row r="30" spans="1:8" x14ac:dyDescent="0.2">
      <c r="A30" s="37">
        <f t="shared" si="0"/>
        <v>26</v>
      </c>
      <c r="B30" s="73" t="s">
        <v>4197</v>
      </c>
      <c r="C30" s="73" t="s">
        <v>5276</v>
      </c>
      <c r="D30" s="73" t="s">
        <v>148</v>
      </c>
      <c r="E30" s="73" t="str">
        <f>VLOOKUP(B30, KRX!$C$5:$J$2394, 8, FALSE)</f>
        <v>환자진단에 사용되는 X-ray 영상진단장비를 연구, 개발, 제조하여 판매 중</v>
      </c>
      <c r="F30" s="73"/>
      <c r="G30" s="73"/>
      <c r="H30" s="73"/>
    </row>
    <row r="31" spans="1:8" ht="12.75" thickBot="1" x14ac:dyDescent="0.25">
      <c r="A31" s="37">
        <f t="shared" si="0"/>
        <v>27</v>
      </c>
      <c r="B31" s="74" t="s">
        <v>4436</v>
      </c>
      <c r="C31" s="74" t="s">
        <v>5277</v>
      </c>
      <c r="D31" s="74" t="s">
        <v>148</v>
      </c>
      <c r="E31" s="74" t="str">
        <f>VLOOKUP(B31, KRX!$C$5:$J$2394, 8, FALSE)</f>
        <v>인공고관절 및 인공슬관절을 개발, 제조 및 판매를 주요 사업으로 영위</v>
      </c>
      <c r="F31" s="73"/>
      <c r="G31" s="73"/>
      <c r="H31" s="73"/>
    </row>
    <row r="32" spans="1:8" x14ac:dyDescent="0.2">
      <c r="B32" s="73"/>
      <c r="C32" s="73"/>
      <c r="D32" s="73"/>
      <c r="E32" s="73"/>
      <c r="F32" s="73"/>
      <c r="G32" s="73"/>
      <c r="H32" s="73"/>
    </row>
    <row r="33" spans="1:8" x14ac:dyDescent="0.2">
      <c r="B33" s="73"/>
      <c r="C33" s="73"/>
      <c r="D33" s="73"/>
      <c r="E33" s="73"/>
      <c r="F33" s="73"/>
      <c r="G33" s="73"/>
      <c r="H33" s="73"/>
    </row>
    <row r="34" spans="1:8" ht="12.75" thickBot="1" x14ac:dyDescent="0.25">
      <c r="B34" s="38" t="s">
        <v>5278</v>
      </c>
      <c r="C34" s="38" t="s">
        <v>5279</v>
      </c>
      <c r="D34" s="38" t="s">
        <v>30</v>
      </c>
      <c r="E34" s="38" t="s">
        <v>5307</v>
      </c>
      <c r="F34" s="73"/>
      <c r="G34" s="73"/>
      <c r="H34" s="73"/>
    </row>
    <row r="35" spans="1:8" x14ac:dyDescent="0.2">
      <c r="A35" s="37">
        <v>1</v>
      </c>
      <c r="B35" s="75" t="s">
        <v>5280</v>
      </c>
      <c r="C35" s="75" t="s">
        <v>5281</v>
      </c>
      <c r="D35" s="76" t="s">
        <v>5303</v>
      </c>
      <c r="E35" s="76" t="s">
        <v>5282</v>
      </c>
    </row>
    <row r="36" spans="1:8" x14ac:dyDescent="0.2">
      <c r="A36" s="37">
        <f>A35+1</f>
        <v>2</v>
      </c>
      <c r="B36" s="75" t="s">
        <v>5283</v>
      </c>
      <c r="C36" s="75" t="s">
        <v>5284</v>
      </c>
      <c r="D36" s="76" t="s">
        <v>132</v>
      </c>
      <c r="E36" s="76" t="s">
        <v>5285</v>
      </c>
    </row>
    <row r="37" spans="1:8" x14ac:dyDescent="0.2">
      <c r="A37" s="37">
        <f t="shared" ref="A37:A42" si="1">A36+1</f>
        <v>3</v>
      </c>
      <c r="B37" s="75" t="s">
        <v>5286</v>
      </c>
      <c r="C37" s="75" t="s">
        <v>5287</v>
      </c>
      <c r="D37" s="76" t="s">
        <v>132</v>
      </c>
      <c r="E37" s="76" t="s">
        <v>5288</v>
      </c>
    </row>
    <row r="38" spans="1:8" x14ac:dyDescent="0.2">
      <c r="A38" s="37">
        <f t="shared" si="1"/>
        <v>4</v>
      </c>
      <c r="B38" s="53" t="s">
        <v>5289</v>
      </c>
      <c r="C38" s="53" t="s">
        <v>5290</v>
      </c>
      <c r="D38" s="76" t="s">
        <v>132</v>
      </c>
      <c r="E38" s="76" t="s">
        <v>5291</v>
      </c>
    </row>
    <row r="39" spans="1:8" x14ac:dyDescent="0.2">
      <c r="A39" s="37">
        <f t="shared" si="1"/>
        <v>5</v>
      </c>
      <c r="B39" s="53" t="s">
        <v>5292</v>
      </c>
      <c r="C39" s="53" t="s">
        <v>5293</v>
      </c>
      <c r="D39" s="76" t="s">
        <v>132</v>
      </c>
      <c r="E39" s="76" t="s">
        <v>5294</v>
      </c>
    </row>
    <row r="40" spans="1:8" x14ac:dyDescent="0.2">
      <c r="A40" s="37">
        <f t="shared" si="1"/>
        <v>6</v>
      </c>
      <c r="B40" s="53" t="s">
        <v>5295</v>
      </c>
      <c r="C40" s="53" t="s">
        <v>5296</v>
      </c>
      <c r="D40" s="76" t="s">
        <v>132</v>
      </c>
      <c r="E40" s="76" t="s">
        <v>5297</v>
      </c>
    </row>
    <row r="41" spans="1:8" x14ac:dyDescent="0.2">
      <c r="A41" s="37">
        <f t="shared" si="1"/>
        <v>7</v>
      </c>
      <c r="B41" s="53" t="s">
        <v>5298</v>
      </c>
      <c r="C41" s="53" t="s">
        <v>5299</v>
      </c>
      <c r="D41" s="76" t="s">
        <v>132</v>
      </c>
      <c r="E41" s="76" t="s">
        <v>5300</v>
      </c>
    </row>
    <row r="42" spans="1:8" ht="12.75" thickBot="1" x14ac:dyDescent="0.25">
      <c r="A42" s="37">
        <f t="shared" si="1"/>
        <v>8</v>
      </c>
      <c r="B42" s="77" t="s">
        <v>5301</v>
      </c>
      <c r="C42" s="77" t="s">
        <v>5302</v>
      </c>
      <c r="D42" s="78" t="s">
        <v>132</v>
      </c>
      <c r="E42" s="78" t="s">
        <v>5297</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filterMode="1"/>
  <dimension ref="B1:K2393"/>
  <sheetViews>
    <sheetView workbookViewId="0">
      <selection activeCell="B5" sqref="B5"/>
    </sheetView>
  </sheetViews>
  <sheetFormatPr defaultColWidth="9" defaultRowHeight="13.5" x14ac:dyDescent="0.2"/>
  <cols>
    <col min="1" max="1" width="2.140625" style="54" customWidth="1"/>
    <col min="2" max="2" width="9" style="54"/>
    <col min="3" max="3" width="26.28515625" style="54" bestFit="1" customWidth="1"/>
    <col min="4" max="4" width="9" style="54"/>
    <col min="5" max="5" width="19.7109375" style="54" bestFit="1" customWidth="1"/>
    <col min="6" max="8" width="9" style="54"/>
    <col min="9" max="9" width="21.85546875" style="54" bestFit="1" customWidth="1"/>
    <col min="10" max="10" width="36.28515625" style="54" customWidth="1"/>
    <col min="11" max="11" width="15.5703125" style="55" customWidth="1"/>
    <col min="12" max="16384" width="9" style="54"/>
  </cols>
  <sheetData>
    <row r="1" spans="2:11" x14ac:dyDescent="0.2">
      <c r="B1" s="54" t="s">
        <v>5126</v>
      </c>
      <c r="I1" s="56" t="s">
        <v>168</v>
      </c>
      <c r="J1" s="70" t="s">
        <v>5209</v>
      </c>
      <c r="K1" s="55">
        <f>COUNTIF($K$2:$K$2394, "O")</f>
        <v>27</v>
      </c>
    </row>
    <row r="2" spans="2:11" x14ac:dyDescent="0.2">
      <c r="I2" s="56"/>
      <c r="J2" s="70" t="s">
        <v>5210</v>
      </c>
    </row>
    <row r="3" spans="2:11" x14ac:dyDescent="0.2">
      <c r="I3" s="56"/>
      <c r="J3" s="70" t="s">
        <v>5224</v>
      </c>
    </row>
    <row r="4" spans="2:11" x14ac:dyDescent="0.2">
      <c r="I4" s="56"/>
      <c r="J4" s="70" t="s">
        <v>5258</v>
      </c>
    </row>
    <row r="5" spans="2:11" x14ac:dyDescent="0.2">
      <c r="B5" s="57" t="s">
        <v>169</v>
      </c>
      <c r="C5" s="57" t="s">
        <v>170</v>
      </c>
      <c r="D5" s="57" t="s">
        <v>171</v>
      </c>
      <c r="E5" s="57" t="s">
        <v>172</v>
      </c>
      <c r="F5" s="57" t="s">
        <v>173</v>
      </c>
      <c r="G5" s="57" t="s">
        <v>174</v>
      </c>
      <c r="H5" s="58" t="s">
        <v>175</v>
      </c>
      <c r="I5" s="57" t="s">
        <v>176</v>
      </c>
      <c r="J5" s="59" t="s">
        <v>177</v>
      </c>
      <c r="K5" s="59" t="s">
        <v>178</v>
      </c>
    </row>
    <row r="6" spans="2:11" s="39" customFormat="1" ht="12.75" hidden="1" x14ac:dyDescent="0.2">
      <c r="B6" s="40" t="s">
        <v>179</v>
      </c>
      <c r="C6" s="40" t="s">
        <v>180</v>
      </c>
      <c r="D6" s="40" t="s">
        <v>181</v>
      </c>
      <c r="E6" s="40" t="s">
        <v>182</v>
      </c>
      <c r="F6" s="41">
        <v>4615</v>
      </c>
      <c r="G6" s="41">
        <v>-45</v>
      </c>
      <c r="H6" s="42">
        <v>-0.97</v>
      </c>
      <c r="I6" s="43">
        <v>216084891425</v>
      </c>
      <c r="J6" s="41"/>
      <c r="K6" s="44"/>
    </row>
    <row r="7" spans="2:11" s="39" customFormat="1" ht="12.75" hidden="1" x14ac:dyDescent="0.2">
      <c r="B7" s="40" t="s">
        <v>183</v>
      </c>
      <c r="C7" s="40" t="s">
        <v>184</v>
      </c>
      <c r="D7" s="40" t="s">
        <v>181</v>
      </c>
      <c r="E7" s="40" t="s">
        <v>185</v>
      </c>
      <c r="F7" s="41">
        <v>25150</v>
      </c>
      <c r="G7" s="41">
        <v>50</v>
      </c>
      <c r="H7" s="42">
        <v>0.2</v>
      </c>
      <c r="I7" s="41">
        <v>333176159150</v>
      </c>
      <c r="J7" s="41"/>
      <c r="K7" s="44"/>
    </row>
    <row r="8" spans="2:11" s="39" customFormat="1" ht="12.75" hidden="1" x14ac:dyDescent="0.2">
      <c r="B8" s="40" t="s">
        <v>186</v>
      </c>
      <c r="C8" s="40" t="s">
        <v>187</v>
      </c>
      <c r="D8" s="40" t="s">
        <v>181</v>
      </c>
      <c r="E8" s="40" t="s">
        <v>185</v>
      </c>
      <c r="F8" s="41">
        <v>4895</v>
      </c>
      <c r="G8" s="41">
        <v>-60</v>
      </c>
      <c r="H8" s="42">
        <v>-1.21</v>
      </c>
      <c r="I8" s="41">
        <v>468533691945</v>
      </c>
      <c r="J8" s="41"/>
      <c r="K8" s="44"/>
    </row>
    <row r="9" spans="2:11" s="39" customFormat="1" ht="12.75" hidden="1" x14ac:dyDescent="0.2">
      <c r="B9" s="40" t="s">
        <v>188</v>
      </c>
      <c r="C9" s="40" t="s">
        <v>189</v>
      </c>
      <c r="D9" s="40" t="s">
        <v>181</v>
      </c>
      <c r="E9" s="40" t="s">
        <v>190</v>
      </c>
      <c r="F9" s="41">
        <v>135500</v>
      </c>
      <c r="G9" s="41">
        <v>2000</v>
      </c>
      <c r="H9" s="42">
        <v>1.5</v>
      </c>
      <c r="I9" s="41">
        <v>2341969263000</v>
      </c>
      <c r="J9" s="41"/>
      <c r="K9" s="44"/>
    </row>
    <row r="10" spans="2:11" s="39" customFormat="1" ht="12.75" hidden="1" x14ac:dyDescent="0.2">
      <c r="B10" s="40" t="s">
        <v>191</v>
      </c>
      <c r="C10" s="40" t="s">
        <v>192</v>
      </c>
      <c r="D10" s="40" t="s">
        <v>181</v>
      </c>
      <c r="E10" s="40" t="s">
        <v>185</v>
      </c>
      <c r="F10" s="41">
        <v>5680</v>
      </c>
      <c r="G10" s="41">
        <v>10</v>
      </c>
      <c r="H10" s="42">
        <v>0.18</v>
      </c>
      <c r="I10" s="41">
        <v>1851312197280</v>
      </c>
      <c r="J10" s="41"/>
      <c r="K10" s="44"/>
    </row>
    <row r="11" spans="2:11" s="39" customFormat="1" ht="12.75" hidden="1" x14ac:dyDescent="0.2">
      <c r="B11" s="40" t="s">
        <v>193</v>
      </c>
      <c r="C11" s="40" t="s">
        <v>194</v>
      </c>
      <c r="D11" s="40" t="s">
        <v>181</v>
      </c>
      <c r="E11" s="40" t="s">
        <v>195</v>
      </c>
      <c r="F11" s="41">
        <v>286500</v>
      </c>
      <c r="G11" s="41">
        <v>1500</v>
      </c>
      <c r="H11" s="42">
        <v>0.53</v>
      </c>
      <c r="I11" s="41">
        <v>178952197500</v>
      </c>
      <c r="J11" s="41"/>
      <c r="K11" s="44"/>
    </row>
    <row r="12" spans="2:11" s="39" customFormat="1" ht="12.75" hidden="1" x14ac:dyDescent="0.2">
      <c r="B12" s="40" t="s">
        <v>196</v>
      </c>
      <c r="C12" s="40" t="s">
        <v>197</v>
      </c>
      <c r="D12" s="40" t="s">
        <v>181</v>
      </c>
      <c r="E12" s="40" t="s">
        <v>195</v>
      </c>
      <c r="F12" s="41">
        <v>138500</v>
      </c>
      <c r="G12" s="41">
        <v>500</v>
      </c>
      <c r="H12" s="42">
        <v>0.36</v>
      </c>
      <c r="I12" s="41">
        <v>29830822500</v>
      </c>
      <c r="J12" s="41"/>
      <c r="K12" s="44"/>
    </row>
    <row r="13" spans="2:11" s="39" customFormat="1" ht="12.75" hidden="1" x14ac:dyDescent="0.2">
      <c r="B13" s="40" t="s">
        <v>198</v>
      </c>
      <c r="C13" s="40" t="s">
        <v>199</v>
      </c>
      <c r="D13" s="40" t="s">
        <v>181</v>
      </c>
      <c r="E13" s="40" t="s">
        <v>185</v>
      </c>
      <c r="F13" s="41">
        <v>92100</v>
      </c>
      <c r="G13" s="41">
        <v>1000</v>
      </c>
      <c r="H13" s="42">
        <v>1.1000000000000001</v>
      </c>
      <c r="I13" s="41">
        <v>2687201515800</v>
      </c>
      <c r="J13" s="41"/>
      <c r="K13" s="44"/>
    </row>
    <row r="14" spans="2:11" s="39" customFormat="1" ht="12.75" hidden="1" x14ac:dyDescent="0.2">
      <c r="B14" s="40" t="s">
        <v>200</v>
      </c>
      <c r="C14" s="40" t="s">
        <v>201</v>
      </c>
      <c r="D14" s="40" t="s">
        <v>181</v>
      </c>
      <c r="E14" s="40" t="s">
        <v>182</v>
      </c>
      <c r="F14" s="41">
        <v>25200</v>
      </c>
      <c r="G14" s="41">
        <v>950</v>
      </c>
      <c r="H14" s="42">
        <v>3.92</v>
      </c>
      <c r="I14" s="41">
        <v>884520000000</v>
      </c>
      <c r="J14" s="41"/>
      <c r="K14" s="44"/>
    </row>
    <row r="15" spans="2:11" s="39" customFormat="1" ht="12.75" hidden="1" x14ac:dyDescent="0.2">
      <c r="B15" s="40" t="s">
        <v>202</v>
      </c>
      <c r="C15" s="40" t="s">
        <v>203</v>
      </c>
      <c r="D15" s="40" t="s">
        <v>181</v>
      </c>
      <c r="E15" s="40" t="s">
        <v>185</v>
      </c>
      <c r="F15" s="41">
        <v>72400</v>
      </c>
      <c r="G15" s="41">
        <v>1700</v>
      </c>
      <c r="H15" s="42">
        <v>2.4</v>
      </c>
      <c r="I15" s="41">
        <v>305999468800</v>
      </c>
      <c r="J15" s="41"/>
      <c r="K15" s="44"/>
    </row>
    <row r="16" spans="2:11" s="39" customFormat="1" ht="12.75" hidden="1" x14ac:dyDescent="0.2">
      <c r="B16" s="40" t="s">
        <v>204</v>
      </c>
      <c r="C16" s="40" t="s">
        <v>205</v>
      </c>
      <c r="D16" s="40" t="s">
        <v>181</v>
      </c>
      <c r="E16" s="40" t="s">
        <v>206</v>
      </c>
      <c r="F16" s="41">
        <v>165500</v>
      </c>
      <c r="G16" s="41">
        <v>1500</v>
      </c>
      <c r="H16" s="42">
        <v>0.91</v>
      </c>
      <c r="I16" s="41">
        <v>3775442932000</v>
      </c>
      <c r="J16" s="41"/>
      <c r="K16" s="44"/>
    </row>
    <row r="17" spans="2:11" s="39" customFormat="1" ht="12.75" hidden="1" x14ac:dyDescent="0.2">
      <c r="B17" s="40" t="s">
        <v>207</v>
      </c>
      <c r="C17" s="40" t="s">
        <v>208</v>
      </c>
      <c r="D17" s="40" t="s">
        <v>181</v>
      </c>
      <c r="E17" s="40" t="s">
        <v>209</v>
      </c>
      <c r="F17" s="41">
        <v>5100</v>
      </c>
      <c r="G17" s="41">
        <v>70</v>
      </c>
      <c r="H17" s="42">
        <v>1.39</v>
      </c>
      <c r="I17" s="41">
        <v>183246942300</v>
      </c>
      <c r="J17" s="41"/>
      <c r="K17" s="44"/>
    </row>
    <row r="18" spans="2:11" s="39" customFormat="1" ht="12.75" hidden="1" x14ac:dyDescent="0.2">
      <c r="B18" s="40" t="s">
        <v>210</v>
      </c>
      <c r="C18" s="40" t="s">
        <v>211</v>
      </c>
      <c r="D18" s="40" t="s">
        <v>181</v>
      </c>
      <c r="E18" s="40" t="s">
        <v>209</v>
      </c>
      <c r="F18" s="41">
        <v>41000</v>
      </c>
      <c r="G18" s="41">
        <v>1100</v>
      </c>
      <c r="H18" s="42">
        <v>2.76</v>
      </c>
      <c r="I18" s="41">
        <v>8200000000</v>
      </c>
      <c r="J18" s="41"/>
      <c r="K18" s="44"/>
    </row>
    <row r="19" spans="2:11" s="39" customFormat="1" ht="12.75" hidden="1" x14ac:dyDescent="0.2">
      <c r="B19" s="40" t="s">
        <v>212</v>
      </c>
      <c r="C19" s="40" t="s">
        <v>213</v>
      </c>
      <c r="D19" s="40" t="s">
        <v>181</v>
      </c>
      <c r="E19" s="40" t="s">
        <v>185</v>
      </c>
      <c r="F19" s="41">
        <v>56700</v>
      </c>
      <c r="G19" s="41">
        <v>1500</v>
      </c>
      <c r="H19" s="42">
        <v>2.72</v>
      </c>
      <c r="I19" s="41">
        <v>128154644100</v>
      </c>
      <c r="J19" s="41"/>
      <c r="K19" s="44"/>
    </row>
    <row r="20" spans="2:11" s="39" customFormat="1" ht="12.75" hidden="1" x14ac:dyDescent="0.2">
      <c r="B20" s="40" t="s">
        <v>214</v>
      </c>
      <c r="C20" s="40" t="s">
        <v>215</v>
      </c>
      <c r="D20" s="40" t="s">
        <v>181</v>
      </c>
      <c r="E20" s="40" t="s">
        <v>209</v>
      </c>
      <c r="F20" s="41">
        <v>381000</v>
      </c>
      <c r="G20" s="41">
        <v>-2000</v>
      </c>
      <c r="H20" s="42">
        <v>-0.52</v>
      </c>
      <c r="I20" s="41">
        <v>5735644866000</v>
      </c>
      <c r="J20" s="41"/>
      <c r="K20" s="44"/>
    </row>
    <row r="21" spans="2:11" s="39" customFormat="1" ht="12.75" hidden="1" x14ac:dyDescent="0.2">
      <c r="B21" s="40" t="s">
        <v>216</v>
      </c>
      <c r="C21" s="40" t="s">
        <v>217</v>
      </c>
      <c r="D21" s="40" t="s">
        <v>181</v>
      </c>
      <c r="E21" s="40" t="s">
        <v>209</v>
      </c>
      <c r="F21" s="41">
        <v>167500</v>
      </c>
      <c r="G21" s="41">
        <v>0</v>
      </c>
      <c r="H21" s="42">
        <v>0</v>
      </c>
      <c r="I21" s="41">
        <v>222345027500</v>
      </c>
      <c r="J21" s="41"/>
      <c r="K21" s="44"/>
    </row>
    <row r="22" spans="2:11" s="39" customFormat="1" ht="12.75" hidden="1" x14ac:dyDescent="0.2">
      <c r="B22" s="40" t="s">
        <v>218</v>
      </c>
      <c r="C22" s="40" t="s">
        <v>219</v>
      </c>
      <c r="D22" s="40" t="s">
        <v>181</v>
      </c>
      <c r="E22" s="40" t="s">
        <v>185</v>
      </c>
      <c r="F22" s="41">
        <v>59000</v>
      </c>
      <c r="G22" s="41">
        <v>-1100</v>
      </c>
      <c r="H22" s="42">
        <v>-1.83</v>
      </c>
      <c r="I22" s="41">
        <v>68114438000</v>
      </c>
      <c r="J22" s="41"/>
      <c r="K22" s="44"/>
    </row>
    <row r="23" spans="2:11" s="39" customFormat="1" ht="12.75" hidden="1" x14ac:dyDescent="0.2">
      <c r="B23" s="40" t="s">
        <v>220</v>
      </c>
      <c r="C23" s="40" t="s">
        <v>221</v>
      </c>
      <c r="D23" s="40" t="s">
        <v>181</v>
      </c>
      <c r="E23" s="40" t="s">
        <v>182</v>
      </c>
      <c r="F23" s="41">
        <v>796</v>
      </c>
      <c r="G23" s="41">
        <v>15</v>
      </c>
      <c r="H23" s="42">
        <v>1.92</v>
      </c>
      <c r="I23" s="41">
        <v>160134450668</v>
      </c>
      <c r="J23" s="41"/>
      <c r="K23" s="44"/>
    </row>
    <row r="24" spans="2:11" s="39" customFormat="1" ht="12.75" hidden="1" x14ac:dyDescent="0.2">
      <c r="B24" s="40" t="s">
        <v>222</v>
      </c>
      <c r="C24" s="40" t="s">
        <v>223</v>
      </c>
      <c r="D24" s="40" t="s">
        <v>181</v>
      </c>
      <c r="E24" s="40" t="s">
        <v>224</v>
      </c>
      <c r="F24" s="41">
        <v>4655</v>
      </c>
      <c r="G24" s="41">
        <v>40</v>
      </c>
      <c r="H24" s="42">
        <v>0.87</v>
      </c>
      <c r="I24" s="41">
        <v>197587940795</v>
      </c>
      <c r="J24" s="41"/>
      <c r="K24" s="44"/>
    </row>
    <row r="25" spans="2:11" s="39" customFormat="1" ht="12.75" hidden="1" x14ac:dyDescent="0.2">
      <c r="B25" s="40" t="s">
        <v>225</v>
      </c>
      <c r="C25" s="40" t="s">
        <v>226</v>
      </c>
      <c r="D25" s="40" t="s">
        <v>181</v>
      </c>
      <c r="E25" s="40" t="s">
        <v>227</v>
      </c>
      <c r="F25" s="41">
        <v>43750</v>
      </c>
      <c r="G25" s="41">
        <v>100</v>
      </c>
      <c r="H25" s="42">
        <v>0.23</v>
      </c>
      <c r="I25" s="41">
        <v>3097500000000</v>
      </c>
      <c r="J25" s="41"/>
      <c r="K25" s="44"/>
    </row>
    <row r="26" spans="2:11" s="39" customFormat="1" ht="12.75" hidden="1" x14ac:dyDescent="0.2">
      <c r="B26" s="40" t="s">
        <v>228</v>
      </c>
      <c r="C26" s="40" t="s">
        <v>229</v>
      </c>
      <c r="D26" s="40" t="s">
        <v>181</v>
      </c>
      <c r="E26" s="40" t="s">
        <v>230</v>
      </c>
      <c r="F26" s="41">
        <v>51000</v>
      </c>
      <c r="G26" s="41">
        <v>1850</v>
      </c>
      <c r="H26" s="42">
        <v>3.76</v>
      </c>
      <c r="I26" s="41">
        <v>2264327988000</v>
      </c>
      <c r="J26" s="41"/>
      <c r="K26" s="44"/>
    </row>
    <row r="27" spans="2:11" s="39" customFormat="1" ht="12.75" hidden="1" x14ac:dyDescent="0.2">
      <c r="B27" s="40" t="s">
        <v>231</v>
      </c>
      <c r="C27" s="40" t="s">
        <v>232</v>
      </c>
      <c r="D27" s="40" t="s">
        <v>181</v>
      </c>
      <c r="E27" s="40" t="s">
        <v>230</v>
      </c>
      <c r="F27" s="41">
        <v>118000</v>
      </c>
      <c r="G27" s="41">
        <v>2500</v>
      </c>
      <c r="H27" s="42">
        <v>2.16</v>
      </c>
      <c r="I27" s="41">
        <v>13253288000</v>
      </c>
      <c r="J27" s="41"/>
      <c r="K27" s="44"/>
    </row>
    <row r="28" spans="2:11" s="39" customFormat="1" ht="12.75" hidden="1" x14ac:dyDescent="0.2">
      <c r="B28" s="40" t="s">
        <v>233</v>
      </c>
      <c r="C28" s="40" t="s">
        <v>234</v>
      </c>
      <c r="D28" s="40" t="s">
        <v>181</v>
      </c>
      <c r="E28" s="40" t="s">
        <v>185</v>
      </c>
      <c r="F28" s="41">
        <v>6790</v>
      </c>
      <c r="G28" s="41">
        <v>-70</v>
      </c>
      <c r="H28" s="42">
        <v>-1.02</v>
      </c>
      <c r="I28" s="41">
        <v>1148500206070</v>
      </c>
      <c r="J28" s="41"/>
      <c r="K28" s="44"/>
    </row>
    <row r="29" spans="2:11" s="39" customFormat="1" ht="12.75" hidden="1" x14ac:dyDescent="0.2">
      <c r="B29" s="40" t="s">
        <v>235</v>
      </c>
      <c r="C29" s="40" t="s">
        <v>236</v>
      </c>
      <c r="D29" s="40" t="s">
        <v>181</v>
      </c>
      <c r="E29" s="40" t="s">
        <v>190</v>
      </c>
      <c r="F29" s="41">
        <v>146000</v>
      </c>
      <c r="G29" s="41">
        <v>3500</v>
      </c>
      <c r="H29" s="42">
        <v>2.46</v>
      </c>
      <c r="I29" s="41">
        <v>359978914000</v>
      </c>
      <c r="J29" s="41"/>
      <c r="K29" s="44"/>
    </row>
    <row r="30" spans="2:11" s="39" customFormat="1" ht="12.75" hidden="1" x14ac:dyDescent="0.2">
      <c r="B30" s="40" t="s">
        <v>237</v>
      </c>
      <c r="C30" s="40" t="s">
        <v>238</v>
      </c>
      <c r="D30" s="40" t="s">
        <v>181</v>
      </c>
      <c r="E30" s="40" t="s">
        <v>185</v>
      </c>
      <c r="F30" s="41">
        <v>6890</v>
      </c>
      <c r="G30" s="41">
        <v>20</v>
      </c>
      <c r="H30" s="42">
        <v>0.28999999999999998</v>
      </c>
      <c r="I30" s="41">
        <v>137317700000</v>
      </c>
      <c r="J30" s="41"/>
      <c r="K30" s="44"/>
    </row>
    <row r="31" spans="2:11" s="39" customFormat="1" ht="12.75" hidden="1" x14ac:dyDescent="0.2">
      <c r="B31" s="40" t="s">
        <v>239</v>
      </c>
      <c r="C31" s="40" t="s">
        <v>240</v>
      </c>
      <c r="D31" s="40" t="s">
        <v>181</v>
      </c>
      <c r="E31" s="40" t="s">
        <v>241</v>
      </c>
      <c r="F31" s="41">
        <v>6250</v>
      </c>
      <c r="G31" s="41">
        <v>60</v>
      </c>
      <c r="H31" s="42">
        <v>0.97</v>
      </c>
      <c r="I31" s="41">
        <v>100000000000</v>
      </c>
      <c r="J31" s="41"/>
      <c r="K31" s="44"/>
    </row>
    <row r="32" spans="2:11" s="39" customFormat="1" ht="12.75" hidden="1" x14ac:dyDescent="0.2">
      <c r="B32" s="40" t="s">
        <v>242</v>
      </c>
      <c r="C32" s="40" t="s">
        <v>243</v>
      </c>
      <c r="D32" s="40" t="s">
        <v>181</v>
      </c>
      <c r="E32" s="40" t="s">
        <v>241</v>
      </c>
      <c r="F32" s="41">
        <v>4885</v>
      </c>
      <c r="G32" s="41">
        <v>80</v>
      </c>
      <c r="H32" s="42">
        <v>1.66</v>
      </c>
      <c r="I32" s="41">
        <v>70344000000</v>
      </c>
      <c r="J32" s="41"/>
      <c r="K32" s="44"/>
    </row>
    <row r="33" spans="2:11" s="39" customFormat="1" ht="12.75" hidden="1" x14ac:dyDescent="0.2">
      <c r="B33" s="40" t="s">
        <v>244</v>
      </c>
      <c r="C33" s="40" t="s">
        <v>245</v>
      </c>
      <c r="D33" s="40" t="s">
        <v>181</v>
      </c>
      <c r="E33" s="40" t="s">
        <v>190</v>
      </c>
      <c r="F33" s="41">
        <v>44650</v>
      </c>
      <c r="G33" s="41">
        <v>250</v>
      </c>
      <c r="H33" s="42">
        <v>0.56000000000000005</v>
      </c>
      <c r="I33" s="41">
        <v>306299000000</v>
      </c>
      <c r="J33" s="41"/>
      <c r="K33" s="44"/>
    </row>
    <row r="34" spans="2:11" s="39" customFormat="1" ht="12.75" hidden="1" x14ac:dyDescent="0.2">
      <c r="B34" s="40" t="s">
        <v>246</v>
      </c>
      <c r="C34" s="40" t="s">
        <v>247</v>
      </c>
      <c r="D34" s="40" t="s">
        <v>181</v>
      </c>
      <c r="E34" s="40" t="s">
        <v>182</v>
      </c>
      <c r="F34" s="41">
        <v>5070</v>
      </c>
      <c r="G34" s="41">
        <v>-10</v>
      </c>
      <c r="H34" s="42">
        <v>-0.2</v>
      </c>
      <c r="I34" s="41">
        <v>726323130000</v>
      </c>
      <c r="J34" s="41"/>
      <c r="K34" s="44"/>
    </row>
    <row r="35" spans="2:11" s="39" customFormat="1" ht="12.75" hidden="1" x14ac:dyDescent="0.2">
      <c r="B35" s="40" t="s">
        <v>248</v>
      </c>
      <c r="C35" s="40" t="s">
        <v>249</v>
      </c>
      <c r="D35" s="40" t="s">
        <v>181</v>
      </c>
      <c r="E35" s="40" t="s">
        <v>195</v>
      </c>
      <c r="F35" s="41">
        <v>84400</v>
      </c>
      <c r="G35" s="41">
        <v>600</v>
      </c>
      <c r="H35" s="42">
        <v>0.72</v>
      </c>
      <c r="I35" s="41">
        <v>1299760000000</v>
      </c>
      <c r="J35" s="41"/>
      <c r="K35" s="44"/>
    </row>
    <row r="36" spans="2:11" s="39" customFormat="1" ht="12.75" hidden="1" x14ac:dyDescent="0.2">
      <c r="B36" s="40" t="s">
        <v>250</v>
      </c>
      <c r="C36" s="40" t="s">
        <v>251</v>
      </c>
      <c r="D36" s="40" t="s">
        <v>181</v>
      </c>
      <c r="E36" s="40" t="s">
        <v>182</v>
      </c>
      <c r="F36" s="41">
        <v>16700</v>
      </c>
      <c r="G36" s="41">
        <v>350</v>
      </c>
      <c r="H36" s="42">
        <v>2.14</v>
      </c>
      <c r="I36" s="41">
        <v>1032989689000</v>
      </c>
      <c r="J36" s="41"/>
      <c r="K36" s="44"/>
    </row>
    <row r="37" spans="2:11" s="39" customFormat="1" ht="12.75" hidden="1" x14ac:dyDescent="0.2">
      <c r="B37" s="40" t="s">
        <v>252</v>
      </c>
      <c r="C37" s="40" t="s">
        <v>253</v>
      </c>
      <c r="D37" s="40" t="s">
        <v>181</v>
      </c>
      <c r="E37" s="40" t="s">
        <v>185</v>
      </c>
      <c r="F37" s="41">
        <v>37550</v>
      </c>
      <c r="G37" s="41">
        <v>250</v>
      </c>
      <c r="H37" s="42">
        <v>0.67</v>
      </c>
      <c r="I37" s="41">
        <v>3488972443900</v>
      </c>
      <c r="J37" s="41"/>
      <c r="K37" s="44"/>
    </row>
    <row r="38" spans="2:11" s="39" customFormat="1" ht="12.75" hidden="1" x14ac:dyDescent="0.2">
      <c r="B38" s="40" t="s">
        <v>254</v>
      </c>
      <c r="C38" s="40" t="s">
        <v>255</v>
      </c>
      <c r="D38" s="40" t="s">
        <v>181</v>
      </c>
      <c r="E38" s="40" t="s">
        <v>256</v>
      </c>
      <c r="F38" s="41">
        <v>37800</v>
      </c>
      <c r="G38" s="41">
        <v>2050</v>
      </c>
      <c r="H38" s="42">
        <v>5.73</v>
      </c>
      <c r="I38" s="41">
        <v>3030762873600</v>
      </c>
      <c r="J38" s="41"/>
      <c r="K38" s="44"/>
    </row>
    <row r="39" spans="2:11" s="39" customFormat="1" ht="12.75" hidden="1" x14ac:dyDescent="0.2">
      <c r="B39" s="40" t="s">
        <v>257</v>
      </c>
      <c r="C39" s="40" t="s">
        <v>258</v>
      </c>
      <c r="D39" s="40" t="s">
        <v>181</v>
      </c>
      <c r="E39" s="40" t="s">
        <v>190</v>
      </c>
      <c r="F39" s="41">
        <v>1940</v>
      </c>
      <c r="G39" s="41">
        <v>30</v>
      </c>
      <c r="H39" s="42">
        <v>1.57</v>
      </c>
      <c r="I39" s="41">
        <v>160115502160</v>
      </c>
      <c r="J39" s="41"/>
      <c r="K39" s="44"/>
    </row>
    <row r="40" spans="2:11" s="39" customFormat="1" ht="12.75" hidden="1" x14ac:dyDescent="0.2">
      <c r="B40" s="40" t="s">
        <v>259</v>
      </c>
      <c r="C40" s="40" t="s">
        <v>260</v>
      </c>
      <c r="D40" s="40" t="s">
        <v>181</v>
      </c>
      <c r="E40" s="40" t="s">
        <v>190</v>
      </c>
      <c r="F40" s="41">
        <v>34450</v>
      </c>
      <c r="G40" s="41">
        <v>100</v>
      </c>
      <c r="H40" s="42">
        <v>0.28999999999999998</v>
      </c>
      <c r="I40" s="41">
        <v>2652650000000</v>
      </c>
      <c r="J40" s="41"/>
      <c r="K40" s="44"/>
    </row>
    <row r="41" spans="2:11" s="39" customFormat="1" ht="12.75" hidden="1" x14ac:dyDescent="0.2">
      <c r="B41" s="40" t="s">
        <v>261</v>
      </c>
      <c r="C41" s="40" t="s">
        <v>262</v>
      </c>
      <c r="D41" s="40" t="s">
        <v>181</v>
      </c>
      <c r="E41" s="40" t="s">
        <v>185</v>
      </c>
      <c r="F41" s="41">
        <v>30400</v>
      </c>
      <c r="G41" s="41">
        <v>-300</v>
      </c>
      <c r="H41" s="42">
        <v>-0.98</v>
      </c>
      <c r="I41" s="41">
        <v>54258710400</v>
      </c>
      <c r="J41" s="41"/>
      <c r="K41" s="44"/>
    </row>
    <row r="42" spans="2:11" s="39" customFormat="1" ht="12.75" hidden="1" x14ac:dyDescent="0.2">
      <c r="B42" s="40" t="s">
        <v>263</v>
      </c>
      <c r="C42" s="40" t="s">
        <v>264</v>
      </c>
      <c r="D42" s="40" t="s">
        <v>181</v>
      </c>
      <c r="E42" s="40" t="s">
        <v>185</v>
      </c>
      <c r="F42" s="41">
        <v>11050</v>
      </c>
      <c r="G42" s="41">
        <v>250</v>
      </c>
      <c r="H42" s="42">
        <v>2.31</v>
      </c>
      <c r="I42" s="41">
        <v>660146017050</v>
      </c>
      <c r="J42" s="41"/>
      <c r="K42" s="44"/>
    </row>
    <row r="43" spans="2:11" s="39" customFormat="1" ht="12.75" hidden="1" x14ac:dyDescent="0.2">
      <c r="B43" s="40" t="s">
        <v>265</v>
      </c>
      <c r="C43" s="40" t="s">
        <v>266</v>
      </c>
      <c r="D43" s="40" t="s">
        <v>181</v>
      </c>
      <c r="E43" s="40" t="s">
        <v>256</v>
      </c>
      <c r="F43" s="41">
        <v>10500</v>
      </c>
      <c r="G43" s="41">
        <v>50</v>
      </c>
      <c r="H43" s="42">
        <v>0.48</v>
      </c>
      <c r="I43" s="41">
        <v>172830000000</v>
      </c>
      <c r="J43" s="41"/>
      <c r="K43" s="44"/>
    </row>
    <row r="44" spans="2:11" s="39" customFormat="1" ht="12.75" hidden="1" x14ac:dyDescent="0.2">
      <c r="B44" s="40" t="s">
        <v>267</v>
      </c>
      <c r="C44" s="40" t="s">
        <v>268</v>
      </c>
      <c r="D44" s="40" t="s">
        <v>181</v>
      </c>
      <c r="E44" s="40" t="s">
        <v>269</v>
      </c>
      <c r="F44" s="41">
        <v>6620</v>
      </c>
      <c r="G44" s="41">
        <v>40</v>
      </c>
      <c r="H44" s="42">
        <v>0.61</v>
      </c>
      <c r="I44" s="41">
        <v>211178000000</v>
      </c>
      <c r="J44" s="41"/>
      <c r="K44" s="44"/>
    </row>
    <row r="45" spans="2:11" s="39" customFormat="1" ht="12.75" hidden="1" x14ac:dyDescent="0.2">
      <c r="B45" s="40" t="s">
        <v>270</v>
      </c>
      <c r="C45" s="40" t="s">
        <v>271</v>
      </c>
      <c r="D45" s="40" t="s">
        <v>181</v>
      </c>
      <c r="E45" s="40" t="s">
        <v>256</v>
      </c>
      <c r="F45" s="41">
        <v>26100</v>
      </c>
      <c r="G45" s="41">
        <v>1150</v>
      </c>
      <c r="H45" s="42">
        <v>4.6100000000000003</v>
      </c>
      <c r="I45" s="41">
        <v>1720181313000</v>
      </c>
      <c r="J45" s="41"/>
      <c r="K45" s="44"/>
    </row>
    <row r="46" spans="2:11" s="39" customFormat="1" ht="12.75" hidden="1" x14ac:dyDescent="0.2">
      <c r="B46" s="40" t="s">
        <v>272</v>
      </c>
      <c r="C46" s="40" t="s">
        <v>273</v>
      </c>
      <c r="D46" s="40" t="s">
        <v>181</v>
      </c>
      <c r="E46" s="40" t="s">
        <v>206</v>
      </c>
      <c r="F46" s="41">
        <v>13950</v>
      </c>
      <c r="G46" s="41">
        <v>200</v>
      </c>
      <c r="H46" s="42">
        <v>1.45</v>
      </c>
      <c r="I46" s="41">
        <v>4557832205850</v>
      </c>
      <c r="J46" s="41"/>
      <c r="K46" s="44"/>
    </row>
    <row r="47" spans="2:11" s="39" customFormat="1" ht="12.75" hidden="1" x14ac:dyDescent="0.2">
      <c r="B47" s="40" t="s">
        <v>274</v>
      </c>
      <c r="C47" s="40" t="s">
        <v>275</v>
      </c>
      <c r="D47" s="40" t="s">
        <v>181</v>
      </c>
      <c r="E47" s="40" t="s">
        <v>276</v>
      </c>
      <c r="F47" s="41">
        <v>8400</v>
      </c>
      <c r="G47" s="41">
        <v>390</v>
      </c>
      <c r="H47" s="42">
        <v>4.87</v>
      </c>
      <c r="I47" s="41">
        <v>276755992800</v>
      </c>
      <c r="J47" s="41"/>
      <c r="K47" s="44"/>
    </row>
    <row r="48" spans="2:11" s="39" customFormat="1" ht="12.75" hidden="1" x14ac:dyDescent="0.2">
      <c r="B48" s="40" t="s">
        <v>277</v>
      </c>
      <c r="C48" s="40" t="s">
        <v>278</v>
      </c>
      <c r="D48" s="40" t="s">
        <v>181</v>
      </c>
      <c r="E48" s="40" t="s">
        <v>182</v>
      </c>
      <c r="F48" s="41">
        <v>1610</v>
      </c>
      <c r="G48" s="41">
        <v>55</v>
      </c>
      <c r="H48" s="42">
        <v>3.54</v>
      </c>
      <c r="I48" s="41">
        <v>235439554280</v>
      </c>
      <c r="J48" s="41"/>
      <c r="K48" s="44"/>
    </row>
    <row r="49" spans="2:11" s="39" customFormat="1" ht="12.75" hidden="1" x14ac:dyDescent="0.2">
      <c r="B49" s="40" t="s">
        <v>279</v>
      </c>
      <c r="C49" s="40" t="s">
        <v>280</v>
      </c>
      <c r="D49" s="40" t="s">
        <v>181</v>
      </c>
      <c r="E49" s="40" t="s">
        <v>185</v>
      </c>
      <c r="F49" s="41">
        <v>5640</v>
      </c>
      <c r="G49" s="41">
        <v>10</v>
      </c>
      <c r="H49" s="42">
        <v>0.18</v>
      </c>
      <c r="I49" s="41">
        <v>1110983522160</v>
      </c>
      <c r="J49" s="41"/>
      <c r="K49" s="44"/>
    </row>
    <row r="50" spans="2:11" s="39" customFormat="1" ht="12.75" hidden="1" x14ac:dyDescent="0.2">
      <c r="B50" s="40" t="s">
        <v>281</v>
      </c>
      <c r="C50" s="40" t="s">
        <v>282</v>
      </c>
      <c r="D50" s="40" t="s">
        <v>181</v>
      </c>
      <c r="E50" s="40" t="s">
        <v>283</v>
      </c>
      <c r="F50" s="41">
        <v>20750</v>
      </c>
      <c r="G50" s="41">
        <v>350</v>
      </c>
      <c r="H50" s="42">
        <v>1.72</v>
      </c>
      <c r="I50" s="41">
        <v>328566995500</v>
      </c>
      <c r="J50" s="41"/>
      <c r="K50" s="44"/>
    </row>
    <row r="51" spans="2:11" s="39" customFormat="1" ht="12.75" hidden="1" x14ac:dyDescent="0.2">
      <c r="B51" s="40" t="s">
        <v>284</v>
      </c>
      <c r="C51" s="40" t="s">
        <v>285</v>
      </c>
      <c r="D51" s="40" t="s">
        <v>181</v>
      </c>
      <c r="E51" s="40" t="s">
        <v>283</v>
      </c>
      <c r="F51" s="41">
        <v>35050</v>
      </c>
      <c r="G51" s="41">
        <v>1350</v>
      </c>
      <c r="H51" s="42">
        <v>4.01</v>
      </c>
      <c r="I51" s="41">
        <v>733247892700</v>
      </c>
      <c r="J51" s="41"/>
      <c r="K51" s="44"/>
    </row>
    <row r="52" spans="2:11" s="39" customFormat="1" ht="12.75" hidden="1" x14ac:dyDescent="0.2">
      <c r="B52" s="40" t="s">
        <v>286</v>
      </c>
      <c r="C52" s="40" t="s">
        <v>287</v>
      </c>
      <c r="D52" s="40" t="s">
        <v>181</v>
      </c>
      <c r="E52" s="40" t="s">
        <v>283</v>
      </c>
      <c r="F52" s="41">
        <v>54900</v>
      </c>
      <c r="G52" s="41">
        <v>1900</v>
      </c>
      <c r="H52" s="42">
        <v>3.58</v>
      </c>
      <c r="I52" s="41">
        <v>4961532600</v>
      </c>
      <c r="J52" s="41"/>
      <c r="K52" s="44"/>
    </row>
    <row r="53" spans="2:11" s="39" customFormat="1" ht="12.75" hidden="1" x14ac:dyDescent="0.2">
      <c r="B53" s="40" t="s">
        <v>288</v>
      </c>
      <c r="C53" s="40" t="s">
        <v>289</v>
      </c>
      <c r="D53" s="40" t="s">
        <v>181</v>
      </c>
      <c r="E53" s="40" t="s">
        <v>283</v>
      </c>
      <c r="F53" s="41">
        <v>40400</v>
      </c>
      <c r="G53" s="41">
        <v>1900</v>
      </c>
      <c r="H53" s="42">
        <v>4.9400000000000004</v>
      </c>
      <c r="I53" s="41">
        <v>6963384400</v>
      </c>
      <c r="J53" s="41"/>
      <c r="K53" s="44"/>
    </row>
    <row r="54" spans="2:11" s="39" customFormat="1" ht="12.75" hidden="1" x14ac:dyDescent="0.2">
      <c r="B54" s="40" t="s">
        <v>290</v>
      </c>
      <c r="C54" s="40" t="s">
        <v>291</v>
      </c>
      <c r="D54" s="40" t="s">
        <v>181</v>
      </c>
      <c r="E54" s="40" t="s">
        <v>185</v>
      </c>
      <c r="F54" s="41">
        <v>5830</v>
      </c>
      <c r="G54" s="41">
        <v>80</v>
      </c>
      <c r="H54" s="42">
        <v>1.39</v>
      </c>
      <c r="I54" s="41">
        <v>387416063650</v>
      </c>
      <c r="J54" s="41"/>
      <c r="K54" s="44"/>
    </row>
    <row r="55" spans="2:11" s="39" customFormat="1" ht="12.75" hidden="1" x14ac:dyDescent="0.2">
      <c r="B55" s="40" t="s">
        <v>292</v>
      </c>
      <c r="C55" s="40" t="s">
        <v>293</v>
      </c>
      <c r="D55" s="40" t="s">
        <v>181</v>
      </c>
      <c r="E55" s="40" t="s">
        <v>185</v>
      </c>
      <c r="F55" s="41">
        <v>43400</v>
      </c>
      <c r="G55" s="41">
        <v>0</v>
      </c>
      <c r="H55" s="42">
        <v>0</v>
      </c>
      <c r="I55" s="41">
        <v>18046063728000</v>
      </c>
      <c r="J55" s="41"/>
      <c r="K55" s="44"/>
    </row>
    <row r="56" spans="2:11" s="39" customFormat="1" ht="12.75" hidden="1" x14ac:dyDescent="0.2">
      <c r="B56" s="40" t="s">
        <v>294</v>
      </c>
      <c r="C56" s="40" t="s">
        <v>295</v>
      </c>
      <c r="D56" s="40" t="s">
        <v>181</v>
      </c>
      <c r="E56" s="40" t="s">
        <v>269</v>
      </c>
      <c r="F56" s="41">
        <v>197500</v>
      </c>
      <c r="G56" s="41">
        <v>4000</v>
      </c>
      <c r="H56" s="42">
        <v>2.0699999999999998</v>
      </c>
      <c r="I56" s="41">
        <v>1755078022500</v>
      </c>
      <c r="J56" s="41"/>
      <c r="K56" s="44"/>
    </row>
    <row r="57" spans="2:11" s="39" customFormat="1" ht="12.75" hidden="1" x14ac:dyDescent="0.2">
      <c r="B57" s="40" t="s">
        <v>296</v>
      </c>
      <c r="C57" s="40" t="s">
        <v>297</v>
      </c>
      <c r="D57" s="40" t="s">
        <v>181</v>
      </c>
      <c r="E57" s="40" t="s">
        <v>206</v>
      </c>
      <c r="F57" s="41">
        <v>3750</v>
      </c>
      <c r="G57" s="41">
        <v>75</v>
      </c>
      <c r="H57" s="42">
        <v>2.04</v>
      </c>
      <c r="I57" s="41">
        <v>112500000000</v>
      </c>
      <c r="J57" s="41"/>
      <c r="K57" s="44"/>
    </row>
    <row r="58" spans="2:11" s="39" customFormat="1" ht="12.75" hidden="1" x14ac:dyDescent="0.2">
      <c r="B58" s="40" t="s">
        <v>298</v>
      </c>
      <c r="C58" s="40" t="s">
        <v>299</v>
      </c>
      <c r="D58" s="40" t="s">
        <v>181</v>
      </c>
      <c r="E58" s="40" t="s">
        <v>185</v>
      </c>
      <c r="F58" s="41">
        <v>5200</v>
      </c>
      <c r="G58" s="41">
        <v>140</v>
      </c>
      <c r="H58" s="42">
        <v>2.77</v>
      </c>
      <c r="I58" s="41">
        <v>116661896000</v>
      </c>
      <c r="J58" s="41"/>
      <c r="K58" s="44"/>
    </row>
    <row r="59" spans="2:11" s="39" customFormat="1" ht="12.75" hidden="1" x14ac:dyDescent="0.2">
      <c r="B59" s="40" t="s">
        <v>300</v>
      </c>
      <c r="C59" s="40" t="s">
        <v>301</v>
      </c>
      <c r="D59" s="40" t="s">
        <v>181</v>
      </c>
      <c r="E59" s="40" t="s">
        <v>276</v>
      </c>
      <c r="F59" s="41">
        <v>10800</v>
      </c>
      <c r="G59" s="41">
        <v>300</v>
      </c>
      <c r="H59" s="42">
        <v>2.86</v>
      </c>
      <c r="I59" s="41">
        <v>140400000000</v>
      </c>
      <c r="J59" s="41"/>
      <c r="K59" s="44"/>
    </row>
    <row r="60" spans="2:11" s="39" customFormat="1" ht="12.75" hidden="1" x14ac:dyDescent="0.2">
      <c r="B60" s="40" t="s">
        <v>302</v>
      </c>
      <c r="C60" s="40" t="s">
        <v>303</v>
      </c>
      <c r="D60" s="40" t="s">
        <v>181</v>
      </c>
      <c r="E60" s="40" t="s">
        <v>230</v>
      </c>
      <c r="F60" s="41">
        <v>2935</v>
      </c>
      <c r="G60" s="41">
        <v>115</v>
      </c>
      <c r="H60" s="42">
        <v>4.08</v>
      </c>
      <c r="I60" s="41">
        <v>342534868900</v>
      </c>
      <c r="J60" s="41"/>
      <c r="K60" s="44"/>
    </row>
    <row r="61" spans="2:11" s="39" customFormat="1" ht="12.75" hidden="1" x14ac:dyDescent="0.2">
      <c r="B61" s="40" t="s">
        <v>304</v>
      </c>
      <c r="C61" s="40" t="s">
        <v>305</v>
      </c>
      <c r="D61" s="40" t="s">
        <v>181</v>
      </c>
      <c r="E61" s="40" t="s">
        <v>241</v>
      </c>
      <c r="F61" s="41">
        <v>11600</v>
      </c>
      <c r="G61" s="41">
        <v>300</v>
      </c>
      <c r="H61" s="42">
        <v>2.65</v>
      </c>
      <c r="I61" s="41">
        <v>1160103205200</v>
      </c>
      <c r="J61" s="41"/>
      <c r="K61" s="44"/>
    </row>
    <row r="62" spans="2:11" s="39" customFormat="1" ht="12.75" hidden="1" x14ac:dyDescent="0.2">
      <c r="B62" s="40" t="s">
        <v>306</v>
      </c>
      <c r="C62" s="40" t="s">
        <v>307</v>
      </c>
      <c r="D62" s="40" t="s">
        <v>181</v>
      </c>
      <c r="E62" s="40" t="s">
        <v>241</v>
      </c>
      <c r="F62" s="41">
        <v>121000</v>
      </c>
      <c r="G62" s="41">
        <v>4000</v>
      </c>
      <c r="H62" s="42">
        <v>3.42</v>
      </c>
      <c r="I62" s="41">
        <v>6459585000</v>
      </c>
      <c r="J62" s="41"/>
      <c r="K62" s="44"/>
    </row>
    <row r="63" spans="2:11" s="39" customFormat="1" ht="12.75" hidden="1" x14ac:dyDescent="0.2">
      <c r="B63" s="40" t="s">
        <v>308</v>
      </c>
      <c r="C63" s="40" t="s">
        <v>309</v>
      </c>
      <c r="D63" s="40" t="s">
        <v>181</v>
      </c>
      <c r="E63" s="40" t="s">
        <v>269</v>
      </c>
      <c r="F63" s="41">
        <v>23850</v>
      </c>
      <c r="G63" s="41">
        <v>450</v>
      </c>
      <c r="H63" s="42">
        <v>1.92</v>
      </c>
      <c r="I63" s="41">
        <v>310365583200</v>
      </c>
      <c r="J63" s="41"/>
      <c r="K63" s="44"/>
    </row>
    <row r="64" spans="2:11" s="39" customFormat="1" ht="12.75" hidden="1" x14ac:dyDescent="0.2">
      <c r="B64" s="40" t="s">
        <v>310</v>
      </c>
      <c r="C64" s="40" t="s">
        <v>311</v>
      </c>
      <c r="D64" s="40" t="s">
        <v>181</v>
      </c>
      <c r="E64" s="40" t="s">
        <v>241</v>
      </c>
      <c r="F64" s="41">
        <v>14200</v>
      </c>
      <c r="G64" s="41">
        <v>100</v>
      </c>
      <c r="H64" s="42">
        <v>0.71</v>
      </c>
      <c r="I64" s="41">
        <v>262364596000</v>
      </c>
      <c r="J64" s="41"/>
      <c r="K64" s="44"/>
    </row>
    <row r="65" spans="2:11" s="39" customFormat="1" ht="12.75" hidden="1" x14ac:dyDescent="0.2">
      <c r="B65" s="40" t="s">
        <v>312</v>
      </c>
      <c r="C65" s="40" t="s">
        <v>313</v>
      </c>
      <c r="D65" s="40" t="s">
        <v>181</v>
      </c>
      <c r="E65" s="40" t="s">
        <v>269</v>
      </c>
      <c r="F65" s="41">
        <v>54900</v>
      </c>
      <c r="G65" s="41">
        <v>0</v>
      </c>
      <c r="H65" s="42">
        <v>0</v>
      </c>
      <c r="I65" s="41">
        <v>265716000000</v>
      </c>
      <c r="J65" s="41"/>
      <c r="K65" s="44"/>
    </row>
    <row r="66" spans="2:11" s="39" customFormat="1" ht="12.75" hidden="1" x14ac:dyDescent="0.2">
      <c r="B66" s="40" t="s">
        <v>314</v>
      </c>
      <c r="C66" s="40" t="s">
        <v>315</v>
      </c>
      <c r="D66" s="40" t="s">
        <v>181</v>
      </c>
      <c r="E66" s="40" t="s">
        <v>269</v>
      </c>
      <c r="F66" s="41">
        <v>60400</v>
      </c>
      <c r="G66" s="41">
        <v>-500</v>
      </c>
      <c r="H66" s="42">
        <v>-0.82</v>
      </c>
      <c r="I66" s="41">
        <v>255168618400</v>
      </c>
      <c r="J66" s="41"/>
      <c r="K66" s="44"/>
    </row>
    <row r="67" spans="2:11" s="39" customFormat="1" ht="12.75" hidden="1" x14ac:dyDescent="0.2">
      <c r="B67" s="40" t="s">
        <v>316</v>
      </c>
      <c r="C67" s="40" t="s">
        <v>317</v>
      </c>
      <c r="D67" s="40" t="s">
        <v>181</v>
      </c>
      <c r="E67" s="40" t="s">
        <v>318</v>
      </c>
      <c r="F67" s="41">
        <v>1135</v>
      </c>
      <c r="G67" s="41">
        <v>60</v>
      </c>
      <c r="H67" s="42">
        <v>5.58</v>
      </c>
      <c r="I67" s="41">
        <v>104035255430</v>
      </c>
      <c r="J67" s="41"/>
      <c r="K67" s="44"/>
    </row>
    <row r="68" spans="2:11" s="39" customFormat="1" ht="12.75" hidden="1" x14ac:dyDescent="0.2">
      <c r="B68" s="40" t="s">
        <v>319</v>
      </c>
      <c r="C68" s="40" t="s">
        <v>320</v>
      </c>
      <c r="D68" s="40" t="s">
        <v>181</v>
      </c>
      <c r="E68" s="40" t="s">
        <v>206</v>
      </c>
      <c r="F68" s="41">
        <v>10350</v>
      </c>
      <c r="G68" s="41">
        <v>50</v>
      </c>
      <c r="H68" s="42">
        <v>0.49</v>
      </c>
      <c r="I68" s="41">
        <v>239973858000</v>
      </c>
      <c r="J68" s="41"/>
      <c r="K68" s="44"/>
    </row>
    <row r="69" spans="2:11" s="39" customFormat="1" ht="12.75" hidden="1" x14ac:dyDescent="0.2">
      <c r="B69" s="40" t="s">
        <v>321</v>
      </c>
      <c r="C69" s="40" t="s">
        <v>322</v>
      </c>
      <c r="D69" s="40" t="s">
        <v>181</v>
      </c>
      <c r="E69" s="40" t="s">
        <v>323</v>
      </c>
      <c r="F69" s="41">
        <v>24000</v>
      </c>
      <c r="G69" s="41">
        <v>-200</v>
      </c>
      <c r="H69" s="42">
        <v>-0.83</v>
      </c>
      <c r="I69" s="41">
        <v>6266683392000</v>
      </c>
      <c r="J69" s="41"/>
      <c r="K69" s="44"/>
    </row>
    <row r="70" spans="2:11" s="39" customFormat="1" ht="12.75" hidden="1" x14ac:dyDescent="0.2">
      <c r="B70" s="40" t="s">
        <v>324</v>
      </c>
      <c r="C70" s="40" t="s">
        <v>325</v>
      </c>
      <c r="D70" s="40" t="s">
        <v>181</v>
      </c>
      <c r="E70" s="40" t="s">
        <v>326</v>
      </c>
      <c r="F70" s="41">
        <v>83100</v>
      </c>
      <c r="G70" s="41">
        <v>-200</v>
      </c>
      <c r="H70" s="42">
        <v>-0.24</v>
      </c>
      <c r="I70" s="41">
        <v>11409006500700</v>
      </c>
      <c r="J70" s="41"/>
      <c r="K70" s="44"/>
    </row>
    <row r="71" spans="2:11" s="39" customFormat="1" ht="12.75" hidden="1" x14ac:dyDescent="0.2">
      <c r="B71" s="40" t="s">
        <v>327</v>
      </c>
      <c r="C71" s="40" t="s">
        <v>328</v>
      </c>
      <c r="D71" s="40" t="s">
        <v>181</v>
      </c>
      <c r="E71" s="40" t="s">
        <v>224</v>
      </c>
      <c r="F71" s="41">
        <v>3190</v>
      </c>
      <c r="G71" s="41">
        <v>40</v>
      </c>
      <c r="H71" s="42">
        <v>1.27</v>
      </c>
      <c r="I71" s="41">
        <v>192401953480</v>
      </c>
      <c r="J71" s="41"/>
      <c r="K71" s="44"/>
    </row>
    <row r="72" spans="2:11" s="39" customFormat="1" ht="12.75" hidden="1" x14ac:dyDescent="0.2">
      <c r="B72" s="40" t="s">
        <v>329</v>
      </c>
      <c r="C72" s="40" t="s">
        <v>330</v>
      </c>
      <c r="D72" s="40" t="s">
        <v>181</v>
      </c>
      <c r="E72" s="40" t="s">
        <v>182</v>
      </c>
      <c r="F72" s="41">
        <v>2215</v>
      </c>
      <c r="G72" s="41">
        <v>5</v>
      </c>
      <c r="H72" s="42">
        <v>0.23</v>
      </c>
      <c r="I72" s="41">
        <v>94547275000</v>
      </c>
      <c r="J72" s="41"/>
      <c r="K72" s="44"/>
    </row>
    <row r="73" spans="2:11" s="39" customFormat="1" ht="12.75" hidden="1" x14ac:dyDescent="0.2">
      <c r="B73" s="40" t="s">
        <v>331</v>
      </c>
      <c r="C73" s="40" t="s">
        <v>332</v>
      </c>
      <c r="D73" s="40" t="s">
        <v>181</v>
      </c>
      <c r="E73" s="40" t="s">
        <v>182</v>
      </c>
      <c r="F73" s="41">
        <v>2575</v>
      </c>
      <c r="G73" s="41">
        <v>40</v>
      </c>
      <c r="H73" s="42">
        <v>1.58</v>
      </c>
      <c r="I73" s="41">
        <v>89615150000</v>
      </c>
      <c r="J73" s="41"/>
      <c r="K73" s="44"/>
    </row>
    <row r="74" spans="2:11" s="39" customFormat="1" ht="12.75" hidden="1" x14ac:dyDescent="0.2">
      <c r="B74" s="40" t="s">
        <v>333</v>
      </c>
      <c r="C74" s="40" t="s">
        <v>334</v>
      </c>
      <c r="D74" s="40" t="s">
        <v>181</v>
      </c>
      <c r="E74" s="40" t="s">
        <v>195</v>
      </c>
      <c r="F74" s="41">
        <v>14700</v>
      </c>
      <c r="G74" s="41">
        <v>250</v>
      </c>
      <c r="H74" s="42">
        <v>1.73</v>
      </c>
      <c r="I74" s="41">
        <v>429828000000</v>
      </c>
      <c r="J74" s="41"/>
      <c r="K74" s="44"/>
    </row>
    <row r="75" spans="2:11" s="39" customFormat="1" ht="12.75" hidden="1" x14ac:dyDescent="0.2">
      <c r="B75" s="40" t="s">
        <v>335</v>
      </c>
      <c r="C75" s="40" t="s">
        <v>336</v>
      </c>
      <c r="D75" s="40" t="s">
        <v>181</v>
      </c>
      <c r="E75" s="40" t="s">
        <v>185</v>
      </c>
      <c r="F75" s="41">
        <v>87500</v>
      </c>
      <c r="G75" s="41">
        <v>1500</v>
      </c>
      <c r="H75" s="42">
        <v>1.74</v>
      </c>
      <c r="I75" s="41">
        <v>15098748962500</v>
      </c>
      <c r="J75" s="41"/>
      <c r="K75" s="44"/>
    </row>
    <row r="76" spans="2:11" s="39" customFormat="1" ht="12.75" hidden="1" x14ac:dyDescent="0.2">
      <c r="B76" s="40" t="s">
        <v>337</v>
      </c>
      <c r="C76" s="40" t="s">
        <v>338</v>
      </c>
      <c r="D76" s="40" t="s">
        <v>181</v>
      </c>
      <c r="E76" s="40" t="s">
        <v>230</v>
      </c>
      <c r="F76" s="41">
        <v>18550</v>
      </c>
      <c r="G76" s="41">
        <v>-50</v>
      </c>
      <c r="H76" s="42">
        <v>-0.27</v>
      </c>
      <c r="I76" s="41">
        <v>6637481235000</v>
      </c>
      <c r="J76" s="41"/>
      <c r="K76" s="44"/>
    </row>
    <row r="77" spans="2:11" s="39" customFormat="1" ht="12.75" hidden="1" x14ac:dyDescent="0.2">
      <c r="B77" s="40" t="s">
        <v>339</v>
      </c>
      <c r="C77" s="40" t="s">
        <v>340</v>
      </c>
      <c r="D77" s="40" t="s">
        <v>181</v>
      </c>
      <c r="E77" s="40" t="s">
        <v>190</v>
      </c>
      <c r="F77" s="41">
        <v>24700</v>
      </c>
      <c r="G77" s="41">
        <v>250</v>
      </c>
      <c r="H77" s="42">
        <v>1.02</v>
      </c>
      <c r="I77" s="41">
        <v>957372000000</v>
      </c>
      <c r="J77" s="41"/>
      <c r="K77" s="44"/>
    </row>
    <row r="78" spans="2:11" s="39" customFormat="1" ht="12.75" hidden="1" x14ac:dyDescent="0.2">
      <c r="B78" s="40" t="s">
        <v>341</v>
      </c>
      <c r="C78" s="40" t="s">
        <v>342</v>
      </c>
      <c r="D78" s="40" t="s">
        <v>181</v>
      </c>
      <c r="E78" s="40" t="s">
        <v>269</v>
      </c>
      <c r="F78" s="41">
        <v>1620000</v>
      </c>
      <c r="G78" s="41">
        <v>1000</v>
      </c>
      <c r="H78" s="42">
        <v>0.06</v>
      </c>
      <c r="I78" s="41">
        <v>25301479140000</v>
      </c>
      <c r="J78" s="41"/>
      <c r="K78" s="44"/>
    </row>
    <row r="79" spans="2:11" s="39" customFormat="1" ht="12.75" hidden="1" x14ac:dyDescent="0.2">
      <c r="B79" s="40" t="s">
        <v>343</v>
      </c>
      <c r="C79" s="40" t="s">
        <v>344</v>
      </c>
      <c r="D79" s="40" t="s">
        <v>181</v>
      </c>
      <c r="E79" s="40" t="s">
        <v>269</v>
      </c>
      <c r="F79" s="41">
        <v>718000</v>
      </c>
      <c r="G79" s="41">
        <v>12000</v>
      </c>
      <c r="H79" s="42">
        <v>1.7</v>
      </c>
      <c r="I79" s="41">
        <v>1507582446000</v>
      </c>
      <c r="J79" s="41"/>
      <c r="K79" s="44"/>
    </row>
    <row r="80" spans="2:11" s="39" customFormat="1" ht="12.75" hidden="1" x14ac:dyDescent="0.2">
      <c r="B80" s="40" t="s">
        <v>345</v>
      </c>
      <c r="C80" s="40" t="s">
        <v>346</v>
      </c>
      <c r="D80" s="40" t="s">
        <v>181</v>
      </c>
      <c r="E80" s="40" t="s">
        <v>185</v>
      </c>
      <c r="F80" s="41">
        <v>66900</v>
      </c>
      <c r="G80" s="41">
        <v>100</v>
      </c>
      <c r="H80" s="42">
        <v>0.15</v>
      </c>
      <c r="I80" s="41">
        <v>221751891300</v>
      </c>
      <c r="J80" s="41"/>
      <c r="K80" s="44"/>
    </row>
    <row r="81" spans="2:11" s="39" customFormat="1" ht="12.75" hidden="1" x14ac:dyDescent="0.2">
      <c r="B81" s="40" t="s">
        <v>347</v>
      </c>
      <c r="C81" s="40" t="s">
        <v>348</v>
      </c>
      <c r="D81" s="40" t="s">
        <v>181</v>
      </c>
      <c r="E81" s="40" t="s">
        <v>323</v>
      </c>
      <c r="F81" s="41">
        <v>11750</v>
      </c>
      <c r="G81" s="41">
        <v>50</v>
      </c>
      <c r="H81" s="42">
        <v>0.43</v>
      </c>
      <c r="I81" s="41">
        <v>5130183491750</v>
      </c>
      <c r="J81" s="41"/>
      <c r="K81" s="44"/>
    </row>
    <row r="82" spans="2:11" s="39" customFormat="1" ht="12.75" hidden="1" x14ac:dyDescent="0.2">
      <c r="B82" s="40" t="s">
        <v>349</v>
      </c>
      <c r="C82" s="40" t="s">
        <v>350</v>
      </c>
      <c r="D82" s="40" t="s">
        <v>181</v>
      </c>
      <c r="E82" s="40" t="s">
        <v>230</v>
      </c>
      <c r="F82" s="41">
        <v>182500</v>
      </c>
      <c r="G82" s="41">
        <v>-1000</v>
      </c>
      <c r="H82" s="42">
        <v>-0.54</v>
      </c>
      <c r="I82" s="41">
        <v>4319247027500</v>
      </c>
      <c r="J82" s="41"/>
      <c r="K82" s="44"/>
    </row>
    <row r="83" spans="2:11" s="39" customFormat="1" ht="12.75" hidden="1" x14ac:dyDescent="0.2">
      <c r="B83" s="40" t="s">
        <v>351</v>
      </c>
      <c r="C83" s="40" t="s">
        <v>352</v>
      </c>
      <c r="D83" s="40" t="s">
        <v>181</v>
      </c>
      <c r="E83" s="40" t="s">
        <v>230</v>
      </c>
      <c r="F83" s="41">
        <v>135000</v>
      </c>
      <c r="G83" s="41">
        <v>3500</v>
      </c>
      <c r="H83" s="42">
        <v>2.66</v>
      </c>
      <c r="I83" s="41">
        <v>22092454890000</v>
      </c>
      <c r="J83" s="41"/>
      <c r="K83" s="44"/>
    </row>
    <row r="84" spans="2:11" s="39" customFormat="1" ht="12.75" hidden="1" x14ac:dyDescent="0.2">
      <c r="B84" s="40" t="s">
        <v>353</v>
      </c>
      <c r="C84" s="40" t="s">
        <v>354</v>
      </c>
      <c r="D84" s="40" t="s">
        <v>181</v>
      </c>
      <c r="E84" s="40" t="s">
        <v>230</v>
      </c>
      <c r="F84" s="41">
        <v>63800</v>
      </c>
      <c r="G84" s="41">
        <v>3000</v>
      </c>
      <c r="H84" s="42">
        <v>4.93</v>
      </c>
      <c r="I84" s="41">
        <v>1096466289600</v>
      </c>
      <c r="J84" s="41"/>
      <c r="K84" s="44"/>
    </row>
    <row r="85" spans="2:11" s="39" customFormat="1" ht="12.75" hidden="1" x14ac:dyDescent="0.2">
      <c r="B85" s="40" t="s">
        <v>355</v>
      </c>
      <c r="C85" s="40" t="s">
        <v>356</v>
      </c>
      <c r="D85" s="40" t="s">
        <v>181</v>
      </c>
      <c r="E85" s="40" t="s">
        <v>269</v>
      </c>
      <c r="F85" s="41">
        <v>78000</v>
      </c>
      <c r="G85" s="41">
        <v>1900</v>
      </c>
      <c r="H85" s="42">
        <v>2.5</v>
      </c>
      <c r="I85" s="41">
        <v>699478260000</v>
      </c>
      <c r="J85" s="41"/>
      <c r="K85" s="44"/>
    </row>
    <row r="86" spans="2:11" s="39" customFormat="1" ht="12.75" hidden="1" x14ac:dyDescent="0.2">
      <c r="B86" s="40" t="s">
        <v>357</v>
      </c>
      <c r="C86" s="40" t="s">
        <v>358</v>
      </c>
      <c r="D86" s="40" t="s">
        <v>181</v>
      </c>
      <c r="E86" s="40" t="s">
        <v>269</v>
      </c>
      <c r="F86" s="41">
        <v>32750</v>
      </c>
      <c r="G86" s="41">
        <v>600</v>
      </c>
      <c r="H86" s="42">
        <v>1.87</v>
      </c>
      <c r="I86" s="41">
        <v>33808807500</v>
      </c>
      <c r="J86" s="41"/>
      <c r="K86" s="44"/>
    </row>
    <row r="87" spans="2:11" s="39" customFormat="1" ht="12.75" hidden="1" x14ac:dyDescent="0.2">
      <c r="B87" s="40" t="s">
        <v>359</v>
      </c>
      <c r="C87" s="40" t="s">
        <v>360</v>
      </c>
      <c r="D87" s="40" t="s">
        <v>181</v>
      </c>
      <c r="E87" s="40" t="s">
        <v>182</v>
      </c>
      <c r="F87" s="41">
        <v>3880</v>
      </c>
      <c r="G87" s="41">
        <v>10</v>
      </c>
      <c r="H87" s="42">
        <v>0.26</v>
      </c>
      <c r="I87" s="41">
        <v>300493836200</v>
      </c>
      <c r="J87" s="41"/>
      <c r="K87" s="44"/>
    </row>
    <row r="88" spans="2:11" s="39" customFormat="1" ht="12.75" hidden="1" x14ac:dyDescent="0.2">
      <c r="B88" s="40" t="s">
        <v>361</v>
      </c>
      <c r="C88" s="40" t="s">
        <v>362</v>
      </c>
      <c r="D88" s="40" t="s">
        <v>181</v>
      </c>
      <c r="E88" s="40" t="s">
        <v>269</v>
      </c>
      <c r="F88" s="41">
        <v>824000</v>
      </c>
      <c r="G88" s="41">
        <v>11000</v>
      </c>
      <c r="H88" s="42">
        <v>1.35</v>
      </c>
      <c r="I88" s="41">
        <v>58168090632000</v>
      </c>
      <c r="J88" s="41"/>
      <c r="K88" s="44"/>
    </row>
    <row r="89" spans="2:11" s="39" customFormat="1" ht="12.75" hidden="1" x14ac:dyDescent="0.2">
      <c r="B89" s="40" t="s">
        <v>363</v>
      </c>
      <c r="C89" s="40" t="s">
        <v>364</v>
      </c>
      <c r="D89" s="40" t="s">
        <v>181</v>
      </c>
      <c r="E89" s="40" t="s">
        <v>269</v>
      </c>
      <c r="F89" s="41">
        <v>381500</v>
      </c>
      <c r="G89" s="41">
        <v>4500</v>
      </c>
      <c r="H89" s="42">
        <v>1.19</v>
      </c>
      <c r="I89" s="41">
        <v>2933277200000</v>
      </c>
      <c r="J89" s="41"/>
      <c r="K89" s="44"/>
    </row>
    <row r="90" spans="2:11" s="39" customFormat="1" ht="12.75" hidden="1" x14ac:dyDescent="0.2">
      <c r="B90" s="40" t="s">
        <v>365</v>
      </c>
      <c r="C90" s="40" t="s">
        <v>366</v>
      </c>
      <c r="D90" s="40" t="s">
        <v>181</v>
      </c>
      <c r="E90" s="40" t="s">
        <v>276</v>
      </c>
      <c r="F90" s="41">
        <v>30500</v>
      </c>
      <c r="G90" s="41">
        <v>350</v>
      </c>
      <c r="H90" s="42">
        <v>1.1599999999999999</v>
      </c>
      <c r="I90" s="41">
        <v>671000000000</v>
      </c>
      <c r="J90" s="41"/>
      <c r="K90" s="44"/>
    </row>
    <row r="91" spans="2:11" s="39" customFormat="1" ht="12.75" hidden="1" x14ac:dyDescent="0.2">
      <c r="B91" s="40" t="s">
        <v>367</v>
      </c>
      <c r="C91" s="40" t="s">
        <v>368</v>
      </c>
      <c r="D91" s="40" t="s">
        <v>181</v>
      </c>
      <c r="E91" s="40" t="s">
        <v>185</v>
      </c>
      <c r="F91" s="41">
        <v>71400</v>
      </c>
      <c r="G91" s="41">
        <v>-800</v>
      </c>
      <c r="H91" s="42">
        <v>-1.1100000000000001</v>
      </c>
      <c r="I91" s="41">
        <v>2299080000000</v>
      </c>
      <c r="J91" s="41"/>
      <c r="K91" s="44"/>
    </row>
    <row r="92" spans="2:11" s="39" customFormat="1" ht="12.75" hidden="1" x14ac:dyDescent="0.2">
      <c r="B92" s="40" t="s">
        <v>369</v>
      </c>
      <c r="C92" s="40" t="s">
        <v>370</v>
      </c>
      <c r="D92" s="40" t="s">
        <v>181</v>
      </c>
      <c r="E92" s="40" t="s">
        <v>230</v>
      </c>
      <c r="F92" s="41">
        <v>63100</v>
      </c>
      <c r="G92" s="41">
        <v>1900</v>
      </c>
      <c r="H92" s="42">
        <v>3.1</v>
      </c>
      <c r="I92" s="41">
        <v>1893000000000</v>
      </c>
      <c r="J92" s="41"/>
      <c r="K92" s="44"/>
    </row>
    <row r="93" spans="2:11" s="39" customFormat="1" ht="12.75" hidden="1" x14ac:dyDescent="0.2">
      <c r="B93" s="40" t="s">
        <v>371</v>
      </c>
      <c r="C93" s="40" t="s">
        <v>372</v>
      </c>
      <c r="D93" s="40" t="s">
        <v>181</v>
      </c>
      <c r="E93" s="40" t="s">
        <v>190</v>
      </c>
      <c r="F93" s="41">
        <v>2690</v>
      </c>
      <c r="G93" s="41">
        <v>30</v>
      </c>
      <c r="H93" s="42">
        <v>1.1299999999999999</v>
      </c>
      <c r="I93" s="41">
        <v>211980113040</v>
      </c>
      <c r="J93" s="41"/>
      <c r="K93" s="44"/>
    </row>
    <row r="94" spans="2:11" s="39" customFormat="1" ht="12.75" hidden="1" x14ac:dyDescent="0.2">
      <c r="B94" s="40" t="s">
        <v>373</v>
      </c>
      <c r="C94" s="40" t="s">
        <v>374</v>
      </c>
      <c r="D94" s="40" t="s">
        <v>181</v>
      </c>
      <c r="E94" s="40" t="s">
        <v>185</v>
      </c>
      <c r="F94" s="41">
        <v>7780</v>
      </c>
      <c r="G94" s="41">
        <v>-40</v>
      </c>
      <c r="H94" s="42">
        <v>-0.51</v>
      </c>
      <c r="I94" s="41">
        <v>238261558620</v>
      </c>
      <c r="J94" s="41"/>
      <c r="K94" s="44"/>
    </row>
    <row r="95" spans="2:11" s="39" customFormat="1" ht="12.75" hidden="1" x14ac:dyDescent="0.2">
      <c r="B95" s="40" t="s">
        <v>375</v>
      </c>
      <c r="C95" s="40" t="s">
        <v>376</v>
      </c>
      <c r="D95" s="40" t="s">
        <v>181</v>
      </c>
      <c r="E95" s="40" t="s">
        <v>209</v>
      </c>
      <c r="F95" s="41">
        <v>8410</v>
      </c>
      <c r="G95" s="41">
        <v>-80</v>
      </c>
      <c r="H95" s="42">
        <v>-0.94</v>
      </c>
      <c r="I95" s="41">
        <v>62053403660</v>
      </c>
      <c r="J95" s="41"/>
      <c r="K95" s="44"/>
    </row>
    <row r="96" spans="2:11" s="39" customFormat="1" ht="12.75" hidden="1" x14ac:dyDescent="0.2">
      <c r="B96" s="40" t="s">
        <v>377</v>
      </c>
      <c r="C96" s="40" t="s">
        <v>378</v>
      </c>
      <c r="D96" s="40" t="s">
        <v>181</v>
      </c>
      <c r="E96" s="40" t="s">
        <v>182</v>
      </c>
      <c r="F96" s="41">
        <v>292500</v>
      </c>
      <c r="G96" s="41">
        <v>9500</v>
      </c>
      <c r="H96" s="42">
        <v>3.36</v>
      </c>
      <c r="I96" s="41">
        <v>48047043037500</v>
      </c>
      <c r="J96" s="41"/>
      <c r="K96" s="44"/>
    </row>
    <row r="97" spans="2:11" s="39" customFormat="1" ht="12.75" hidden="1" x14ac:dyDescent="0.2">
      <c r="B97" s="40" t="s">
        <v>379</v>
      </c>
      <c r="C97" s="40" t="s">
        <v>380</v>
      </c>
      <c r="D97" s="40" t="s">
        <v>181</v>
      </c>
      <c r="E97" s="40" t="s">
        <v>182</v>
      </c>
      <c r="F97" s="41">
        <v>74600</v>
      </c>
      <c r="G97" s="41">
        <v>1600</v>
      </c>
      <c r="H97" s="42">
        <v>2.19</v>
      </c>
      <c r="I97" s="41">
        <v>1459550865000</v>
      </c>
      <c r="J97" s="41"/>
      <c r="K97" s="44"/>
    </row>
    <row r="98" spans="2:11" s="39" customFormat="1" ht="12.75" hidden="1" x14ac:dyDescent="0.2">
      <c r="B98" s="40" t="s">
        <v>381</v>
      </c>
      <c r="C98" s="40" t="s">
        <v>382</v>
      </c>
      <c r="D98" s="40" t="s">
        <v>181</v>
      </c>
      <c r="E98" s="40" t="s">
        <v>224</v>
      </c>
      <c r="F98" s="41">
        <v>11300</v>
      </c>
      <c r="G98" s="41">
        <v>150</v>
      </c>
      <c r="H98" s="42">
        <v>1.35</v>
      </c>
      <c r="I98" s="41">
        <v>3179920423100</v>
      </c>
      <c r="J98" s="41"/>
      <c r="K98" s="44"/>
    </row>
    <row r="99" spans="2:11" s="39" customFormat="1" ht="12.75" hidden="1" x14ac:dyDescent="0.2">
      <c r="B99" s="40" t="s">
        <v>383</v>
      </c>
      <c r="C99" s="40" t="s">
        <v>384</v>
      </c>
      <c r="D99" s="40" t="s">
        <v>181</v>
      </c>
      <c r="E99" s="40" t="s">
        <v>224</v>
      </c>
      <c r="F99" s="41">
        <v>8760</v>
      </c>
      <c r="G99" s="41">
        <v>0</v>
      </c>
      <c r="H99" s="42">
        <v>0</v>
      </c>
      <c r="I99" s="41">
        <v>165309679680</v>
      </c>
      <c r="J99" s="41"/>
      <c r="K99" s="44"/>
    </row>
    <row r="100" spans="2:11" s="39" customFormat="1" ht="12.75" hidden="1" x14ac:dyDescent="0.2">
      <c r="B100" s="40" t="s">
        <v>385</v>
      </c>
      <c r="C100" s="40" t="s">
        <v>386</v>
      </c>
      <c r="D100" s="40" t="s">
        <v>181</v>
      </c>
      <c r="E100" s="40" t="s">
        <v>182</v>
      </c>
      <c r="F100" s="41">
        <v>4265</v>
      </c>
      <c r="G100" s="41">
        <v>-5</v>
      </c>
      <c r="H100" s="42">
        <v>-0.12</v>
      </c>
      <c r="I100" s="41">
        <v>79584900000</v>
      </c>
      <c r="J100" s="41"/>
      <c r="K100" s="44"/>
    </row>
    <row r="101" spans="2:11" s="39" customFormat="1" ht="12.75" hidden="1" x14ac:dyDescent="0.2">
      <c r="B101" s="40" t="s">
        <v>387</v>
      </c>
      <c r="C101" s="40" t="s">
        <v>388</v>
      </c>
      <c r="D101" s="40" t="s">
        <v>181</v>
      </c>
      <c r="E101" s="40" t="s">
        <v>182</v>
      </c>
      <c r="F101" s="41">
        <v>19450</v>
      </c>
      <c r="G101" s="41">
        <v>-100</v>
      </c>
      <c r="H101" s="42">
        <v>-0.51</v>
      </c>
      <c r="I101" s="41">
        <v>736810735000</v>
      </c>
      <c r="J101" s="41"/>
      <c r="K101" s="44"/>
    </row>
    <row r="102" spans="2:11" s="39" customFormat="1" ht="12.75" hidden="1" x14ac:dyDescent="0.2">
      <c r="B102" s="40" t="s">
        <v>389</v>
      </c>
      <c r="C102" s="40" t="s">
        <v>390</v>
      </c>
      <c r="D102" s="40" t="s">
        <v>181</v>
      </c>
      <c r="E102" s="40" t="s">
        <v>241</v>
      </c>
      <c r="F102" s="41">
        <v>2565</v>
      </c>
      <c r="G102" s="41">
        <v>25</v>
      </c>
      <c r="H102" s="42">
        <v>0.98</v>
      </c>
      <c r="I102" s="41">
        <v>73359300105</v>
      </c>
      <c r="J102" s="41"/>
      <c r="K102" s="44"/>
    </row>
    <row r="103" spans="2:11" s="39" customFormat="1" ht="12.75" hidden="1" x14ac:dyDescent="0.2">
      <c r="B103" s="40" t="s">
        <v>391</v>
      </c>
      <c r="C103" s="40" t="s">
        <v>392</v>
      </c>
      <c r="D103" s="40" t="s">
        <v>181</v>
      </c>
      <c r="E103" s="40" t="s">
        <v>269</v>
      </c>
      <c r="F103" s="41">
        <v>3280</v>
      </c>
      <c r="G103" s="41">
        <v>-20</v>
      </c>
      <c r="H103" s="42">
        <v>-0.61</v>
      </c>
      <c r="I103" s="41">
        <v>120441600000</v>
      </c>
      <c r="J103" s="41"/>
      <c r="K103" s="44"/>
    </row>
    <row r="104" spans="2:11" s="39" customFormat="1" ht="12.75" hidden="1" x14ac:dyDescent="0.2">
      <c r="B104" s="40" t="s">
        <v>393</v>
      </c>
      <c r="C104" s="40" t="s">
        <v>394</v>
      </c>
      <c r="D104" s="40" t="s">
        <v>181</v>
      </c>
      <c r="E104" s="40" t="s">
        <v>269</v>
      </c>
      <c r="F104" s="41">
        <v>2285</v>
      </c>
      <c r="G104" s="41">
        <v>0</v>
      </c>
      <c r="H104" s="42">
        <v>0</v>
      </c>
      <c r="I104" s="41">
        <v>12064800000</v>
      </c>
      <c r="J104" s="41"/>
      <c r="K104" s="44"/>
    </row>
    <row r="105" spans="2:11" s="39" customFormat="1" ht="12.75" hidden="1" x14ac:dyDescent="0.2">
      <c r="B105" s="40" t="s">
        <v>395</v>
      </c>
      <c r="C105" s="40" t="s">
        <v>396</v>
      </c>
      <c r="D105" s="40" t="s">
        <v>181</v>
      </c>
      <c r="E105" s="40" t="s">
        <v>269</v>
      </c>
      <c r="F105" s="41">
        <v>93000</v>
      </c>
      <c r="G105" s="41">
        <v>1200</v>
      </c>
      <c r="H105" s="42">
        <v>1.31</v>
      </c>
      <c r="I105" s="41">
        <v>2217991503000</v>
      </c>
      <c r="J105" s="41"/>
      <c r="K105" s="44"/>
    </row>
    <row r="106" spans="2:11" s="39" customFormat="1" ht="12.75" hidden="1" x14ac:dyDescent="0.2">
      <c r="B106" s="40" t="s">
        <v>397</v>
      </c>
      <c r="C106" s="40" t="s">
        <v>398</v>
      </c>
      <c r="D106" s="40" t="s">
        <v>181</v>
      </c>
      <c r="E106" s="40" t="s">
        <v>241</v>
      </c>
      <c r="F106" s="41">
        <v>272000</v>
      </c>
      <c r="G106" s="41">
        <v>2000</v>
      </c>
      <c r="H106" s="42">
        <v>0.74</v>
      </c>
      <c r="I106" s="41">
        <v>23714819120000</v>
      </c>
      <c r="J106" s="41"/>
      <c r="K106" s="44"/>
    </row>
    <row r="107" spans="2:11" s="39" customFormat="1" ht="12.75" hidden="1" x14ac:dyDescent="0.2">
      <c r="B107" s="40" t="s">
        <v>399</v>
      </c>
      <c r="C107" s="40" t="s">
        <v>400</v>
      </c>
      <c r="D107" s="40" t="s">
        <v>181</v>
      </c>
      <c r="E107" s="40" t="s">
        <v>276</v>
      </c>
      <c r="F107" s="41">
        <v>15650</v>
      </c>
      <c r="G107" s="41">
        <v>0</v>
      </c>
      <c r="H107" s="42">
        <v>0</v>
      </c>
      <c r="I107" s="41">
        <v>117480027150</v>
      </c>
      <c r="J107" s="41"/>
      <c r="K107" s="44"/>
    </row>
    <row r="108" spans="2:11" s="39" customFormat="1" ht="12.75" hidden="1" x14ac:dyDescent="0.2">
      <c r="B108" s="40" t="s">
        <v>401</v>
      </c>
      <c r="C108" s="40" t="s">
        <v>402</v>
      </c>
      <c r="D108" s="40" t="s">
        <v>181</v>
      </c>
      <c r="E108" s="40" t="s">
        <v>318</v>
      </c>
      <c r="F108" s="41">
        <v>49400</v>
      </c>
      <c r="G108" s="41">
        <v>350</v>
      </c>
      <c r="H108" s="42">
        <v>0.71</v>
      </c>
      <c r="I108" s="41">
        <v>722382918400</v>
      </c>
      <c r="J108" s="41"/>
      <c r="K108" s="44"/>
    </row>
    <row r="109" spans="2:11" s="39" customFormat="1" ht="12.75" hidden="1" x14ac:dyDescent="0.2">
      <c r="B109" s="40" t="s">
        <v>403</v>
      </c>
      <c r="C109" s="40" t="s">
        <v>404</v>
      </c>
      <c r="D109" s="40" t="s">
        <v>181</v>
      </c>
      <c r="E109" s="40" t="s">
        <v>318</v>
      </c>
      <c r="F109" s="41">
        <v>5890</v>
      </c>
      <c r="G109" s="41">
        <v>120</v>
      </c>
      <c r="H109" s="42">
        <v>2.08</v>
      </c>
      <c r="I109" s="41">
        <v>195858385330</v>
      </c>
      <c r="J109" s="41"/>
      <c r="K109" s="44"/>
    </row>
    <row r="110" spans="2:11" s="39" customFormat="1" ht="12.75" hidden="1" x14ac:dyDescent="0.2">
      <c r="B110" s="40" t="s">
        <v>405</v>
      </c>
      <c r="C110" s="40" t="s">
        <v>406</v>
      </c>
      <c r="D110" s="40" t="s">
        <v>181</v>
      </c>
      <c r="E110" s="40" t="s">
        <v>185</v>
      </c>
      <c r="F110" s="41">
        <v>14900</v>
      </c>
      <c r="G110" s="41">
        <v>100</v>
      </c>
      <c r="H110" s="42">
        <v>0.68</v>
      </c>
      <c r="I110" s="41">
        <v>242927901400</v>
      </c>
      <c r="J110" s="41"/>
      <c r="K110" s="44"/>
    </row>
    <row r="111" spans="2:11" s="39" customFormat="1" ht="12.75" hidden="1" x14ac:dyDescent="0.2">
      <c r="B111" s="40" t="s">
        <v>407</v>
      </c>
      <c r="C111" s="40" t="s">
        <v>408</v>
      </c>
      <c r="D111" s="40" t="s">
        <v>181</v>
      </c>
      <c r="E111" s="40" t="s">
        <v>269</v>
      </c>
      <c r="F111" s="41">
        <v>69200</v>
      </c>
      <c r="G111" s="41">
        <v>1200</v>
      </c>
      <c r="H111" s="42">
        <v>1.76</v>
      </c>
      <c r="I111" s="41">
        <v>7790729206400</v>
      </c>
      <c r="J111" s="41"/>
      <c r="K111" s="44"/>
    </row>
    <row r="112" spans="2:11" s="39" customFormat="1" ht="12.75" hidden="1" x14ac:dyDescent="0.2">
      <c r="B112" s="40" t="s">
        <v>409</v>
      </c>
      <c r="C112" s="40" t="s">
        <v>410</v>
      </c>
      <c r="D112" s="40" t="s">
        <v>181</v>
      </c>
      <c r="E112" s="40" t="s">
        <v>269</v>
      </c>
      <c r="F112" s="41">
        <v>38550</v>
      </c>
      <c r="G112" s="41">
        <v>250</v>
      </c>
      <c r="H112" s="42">
        <v>0.65</v>
      </c>
      <c r="I112" s="41">
        <v>155045285850</v>
      </c>
      <c r="J112" s="41"/>
      <c r="K112" s="44"/>
    </row>
    <row r="113" spans="2:11" s="39" customFormat="1" ht="12.75" hidden="1" x14ac:dyDescent="0.2">
      <c r="B113" s="40" t="s">
        <v>411</v>
      </c>
      <c r="C113" s="40" t="s">
        <v>412</v>
      </c>
      <c r="D113" s="40" t="s">
        <v>181</v>
      </c>
      <c r="E113" s="40" t="s">
        <v>182</v>
      </c>
      <c r="F113" s="41">
        <v>23550</v>
      </c>
      <c r="G113" s="41">
        <v>-150</v>
      </c>
      <c r="H113" s="42">
        <v>-0.63</v>
      </c>
      <c r="I113" s="41">
        <v>429848306100</v>
      </c>
      <c r="J113" s="41"/>
      <c r="K113" s="44"/>
    </row>
    <row r="114" spans="2:11" s="39" customFormat="1" ht="12.75" hidden="1" x14ac:dyDescent="0.2">
      <c r="B114" s="40" t="s">
        <v>413</v>
      </c>
      <c r="C114" s="40" t="s">
        <v>414</v>
      </c>
      <c r="D114" s="40" t="s">
        <v>181</v>
      </c>
      <c r="E114" s="40" t="s">
        <v>182</v>
      </c>
      <c r="F114" s="41">
        <v>1860</v>
      </c>
      <c r="G114" s="41">
        <v>10</v>
      </c>
      <c r="H114" s="42">
        <v>0.54</v>
      </c>
      <c r="I114" s="41">
        <v>260206913400</v>
      </c>
      <c r="J114" s="41"/>
      <c r="K114" s="44"/>
    </row>
    <row r="115" spans="2:11" s="39" customFormat="1" ht="12.75" hidden="1" x14ac:dyDescent="0.2">
      <c r="B115" s="40" t="s">
        <v>415</v>
      </c>
      <c r="C115" s="40" t="s">
        <v>416</v>
      </c>
      <c r="D115" s="40" t="s">
        <v>181</v>
      </c>
      <c r="E115" s="40" t="s">
        <v>417</v>
      </c>
      <c r="F115" s="41">
        <v>39250</v>
      </c>
      <c r="G115" s="41">
        <v>50</v>
      </c>
      <c r="H115" s="42">
        <v>0.13</v>
      </c>
      <c r="I115" s="41">
        <v>576072407000</v>
      </c>
      <c r="J115" s="41"/>
      <c r="K115" s="44"/>
    </row>
    <row r="116" spans="2:11" s="39" customFormat="1" ht="12.75" hidden="1" x14ac:dyDescent="0.2">
      <c r="B116" s="40" t="s">
        <v>418</v>
      </c>
      <c r="C116" s="40" t="s">
        <v>419</v>
      </c>
      <c r="D116" s="40" t="s">
        <v>181</v>
      </c>
      <c r="E116" s="40" t="s">
        <v>190</v>
      </c>
      <c r="F116" s="41">
        <v>605</v>
      </c>
      <c r="G116" s="41">
        <v>9</v>
      </c>
      <c r="H116" s="42">
        <v>1.51</v>
      </c>
      <c r="I116" s="41">
        <v>122467100800</v>
      </c>
      <c r="J116" s="41"/>
      <c r="K116" s="44"/>
    </row>
    <row r="117" spans="2:11" s="39" customFormat="1" ht="12.75" hidden="1" x14ac:dyDescent="0.2">
      <c r="B117" s="40" t="s">
        <v>420</v>
      </c>
      <c r="C117" s="40" t="s">
        <v>421</v>
      </c>
      <c r="D117" s="40" t="s">
        <v>181</v>
      </c>
      <c r="E117" s="40" t="s">
        <v>318</v>
      </c>
      <c r="F117" s="41">
        <v>2075</v>
      </c>
      <c r="G117" s="41">
        <v>0</v>
      </c>
      <c r="H117" s="42">
        <v>0</v>
      </c>
      <c r="I117" s="41">
        <v>93300596725</v>
      </c>
      <c r="J117" s="41"/>
      <c r="K117" s="44"/>
    </row>
    <row r="118" spans="2:11" s="39" customFormat="1" ht="12.75" hidden="1" x14ac:dyDescent="0.2">
      <c r="B118" s="40" t="s">
        <v>422</v>
      </c>
      <c r="C118" s="40" t="s">
        <v>423</v>
      </c>
      <c r="D118" s="40" t="s">
        <v>181</v>
      </c>
      <c r="E118" s="40" t="s">
        <v>269</v>
      </c>
      <c r="F118" s="41">
        <v>835</v>
      </c>
      <c r="G118" s="41">
        <v>36</v>
      </c>
      <c r="H118" s="42">
        <v>4.51</v>
      </c>
      <c r="I118" s="41">
        <v>92796664550</v>
      </c>
      <c r="J118" s="41"/>
      <c r="K118" s="44"/>
    </row>
    <row r="119" spans="2:11" s="39" customFormat="1" ht="12.75" hidden="1" x14ac:dyDescent="0.2">
      <c r="B119" s="40" t="s">
        <v>424</v>
      </c>
      <c r="C119" s="40" t="s">
        <v>425</v>
      </c>
      <c r="D119" s="40" t="s">
        <v>181</v>
      </c>
      <c r="E119" s="40" t="s">
        <v>276</v>
      </c>
      <c r="F119" s="41">
        <v>2470</v>
      </c>
      <c r="G119" s="41">
        <v>15</v>
      </c>
      <c r="H119" s="42">
        <v>0.61</v>
      </c>
      <c r="I119" s="41">
        <v>161610904520</v>
      </c>
      <c r="J119" s="41"/>
      <c r="K119" s="44"/>
    </row>
    <row r="120" spans="2:11" s="39" customFormat="1" ht="12.75" hidden="1" x14ac:dyDescent="0.2">
      <c r="B120" s="40" t="s">
        <v>426</v>
      </c>
      <c r="C120" s="40" t="s">
        <v>427</v>
      </c>
      <c r="D120" s="40" t="s">
        <v>181</v>
      </c>
      <c r="E120" s="40" t="s">
        <v>318</v>
      </c>
      <c r="F120" s="41">
        <v>3295</v>
      </c>
      <c r="G120" s="41">
        <v>-75</v>
      </c>
      <c r="H120" s="42">
        <v>-2.23</v>
      </c>
      <c r="I120" s="41">
        <v>51418138910</v>
      </c>
      <c r="J120" s="41"/>
      <c r="K120" s="44"/>
    </row>
    <row r="121" spans="2:11" s="39" customFormat="1" ht="12.75" hidden="1" x14ac:dyDescent="0.2">
      <c r="B121" s="40" t="s">
        <v>428</v>
      </c>
      <c r="C121" s="40" t="s">
        <v>429</v>
      </c>
      <c r="D121" s="40" t="s">
        <v>181</v>
      </c>
      <c r="E121" s="40" t="s">
        <v>190</v>
      </c>
      <c r="F121" s="41">
        <v>3050</v>
      </c>
      <c r="G121" s="41">
        <v>20</v>
      </c>
      <c r="H121" s="42">
        <v>0.66</v>
      </c>
      <c r="I121" s="41">
        <v>45548724400</v>
      </c>
      <c r="J121" s="41"/>
      <c r="K121" s="44"/>
    </row>
    <row r="122" spans="2:11" s="39" customFormat="1" ht="12.75" hidden="1" x14ac:dyDescent="0.2">
      <c r="B122" s="40" t="s">
        <v>430</v>
      </c>
      <c r="C122" s="40" t="s">
        <v>431</v>
      </c>
      <c r="D122" s="40" t="s">
        <v>181</v>
      </c>
      <c r="E122" s="40" t="s">
        <v>185</v>
      </c>
      <c r="F122" s="41">
        <v>240500</v>
      </c>
      <c r="G122" s="41">
        <v>5000</v>
      </c>
      <c r="H122" s="42">
        <v>2.12</v>
      </c>
      <c r="I122" s="41">
        <v>16921651428500</v>
      </c>
      <c r="J122" s="41"/>
      <c r="K122" s="44"/>
    </row>
    <row r="123" spans="2:11" s="39" customFormat="1" ht="12.75" hidden="1" x14ac:dyDescent="0.2">
      <c r="B123" s="40" t="s">
        <v>432</v>
      </c>
      <c r="C123" s="40" t="s">
        <v>433</v>
      </c>
      <c r="D123" s="40" t="s">
        <v>181</v>
      </c>
      <c r="E123" s="40" t="s">
        <v>269</v>
      </c>
      <c r="F123" s="41">
        <v>94000</v>
      </c>
      <c r="G123" s="41">
        <v>600</v>
      </c>
      <c r="H123" s="42">
        <v>0.64</v>
      </c>
      <c r="I123" s="41">
        <v>3559620012000</v>
      </c>
      <c r="J123" s="41"/>
      <c r="K123" s="44"/>
    </row>
    <row r="124" spans="2:11" s="39" customFormat="1" ht="12.75" hidden="1" x14ac:dyDescent="0.2">
      <c r="B124" s="40" t="s">
        <v>434</v>
      </c>
      <c r="C124" s="40" t="s">
        <v>435</v>
      </c>
      <c r="D124" s="40" t="s">
        <v>181</v>
      </c>
      <c r="E124" s="40" t="s">
        <v>190</v>
      </c>
      <c r="F124" s="41">
        <v>104500</v>
      </c>
      <c r="G124" s="41">
        <v>0</v>
      </c>
      <c r="H124" s="42">
        <v>0</v>
      </c>
      <c r="I124" s="41">
        <v>964560498000</v>
      </c>
      <c r="J124" s="41"/>
      <c r="K124" s="44"/>
    </row>
    <row r="125" spans="2:11" s="39" customFormat="1" ht="12.75" hidden="1" x14ac:dyDescent="0.2">
      <c r="B125" s="40" t="s">
        <v>436</v>
      </c>
      <c r="C125" s="40" t="s">
        <v>437</v>
      </c>
      <c r="D125" s="40" t="s">
        <v>181</v>
      </c>
      <c r="E125" s="40" t="s">
        <v>190</v>
      </c>
      <c r="F125" s="41">
        <v>4855</v>
      </c>
      <c r="G125" s="41">
        <v>85</v>
      </c>
      <c r="H125" s="42">
        <v>1.78</v>
      </c>
      <c r="I125" s="41">
        <v>1204951026185</v>
      </c>
      <c r="J125" s="41"/>
      <c r="K125" s="44"/>
    </row>
    <row r="126" spans="2:11" s="39" customFormat="1" ht="12.75" hidden="1" x14ac:dyDescent="0.2">
      <c r="B126" s="40" t="s">
        <v>438</v>
      </c>
      <c r="C126" s="40" t="s">
        <v>439</v>
      </c>
      <c r="D126" s="40" t="s">
        <v>181</v>
      </c>
      <c r="E126" s="40" t="s">
        <v>190</v>
      </c>
      <c r="F126" s="41">
        <v>100000</v>
      </c>
      <c r="G126" s="41">
        <v>1300</v>
      </c>
      <c r="H126" s="42">
        <v>1.32</v>
      </c>
      <c r="I126" s="41">
        <v>11364800000</v>
      </c>
      <c r="J126" s="41"/>
      <c r="K126" s="44"/>
    </row>
    <row r="127" spans="2:11" s="39" customFormat="1" ht="12.75" hidden="1" x14ac:dyDescent="0.2">
      <c r="B127" s="40" t="s">
        <v>440</v>
      </c>
      <c r="C127" s="40" t="s">
        <v>441</v>
      </c>
      <c r="D127" s="40" t="s">
        <v>181</v>
      </c>
      <c r="E127" s="40" t="s">
        <v>185</v>
      </c>
      <c r="F127" s="41">
        <v>65700</v>
      </c>
      <c r="G127" s="41">
        <v>-800</v>
      </c>
      <c r="H127" s="42">
        <v>-1.2</v>
      </c>
      <c r="I127" s="41">
        <v>1250787073500</v>
      </c>
      <c r="J127" s="41"/>
      <c r="K127" s="44"/>
    </row>
    <row r="128" spans="2:11" s="39" customFormat="1" ht="12.75" hidden="1" x14ac:dyDescent="0.2">
      <c r="B128" s="40" t="s">
        <v>442</v>
      </c>
      <c r="C128" s="40" t="s">
        <v>443</v>
      </c>
      <c r="D128" s="40" t="s">
        <v>181</v>
      </c>
      <c r="E128" s="40" t="s">
        <v>185</v>
      </c>
      <c r="F128" s="41">
        <v>56500</v>
      </c>
      <c r="G128" s="41">
        <v>-100</v>
      </c>
      <c r="H128" s="42">
        <v>-0.18</v>
      </c>
      <c r="I128" s="41">
        <v>76752707500</v>
      </c>
      <c r="J128" s="41"/>
      <c r="K128" s="44"/>
    </row>
    <row r="129" spans="2:11" s="39" customFormat="1" ht="12.75" hidden="1" x14ac:dyDescent="0.2">
      <c r="B129" s="40" t="s">
        <v>444</v>
      </c>
      <c r="C129" s="40" t="s">
        <v>445</v>
      </c>
      <c r="D129" s="40" t="s">
        <v>181</v>
      </c>
      <c r="E129" s="40" t="s">
        <v>182</v>
      </c>
      <c r="F129" s="41">
        <v>43150</v>
      </c>
      <c r="G129" s="41">
        <v>0</v>
      </c>
      <c r="H129" s="42">
        <v>0</v>
      </c>
      <c r="I129" s="41">
        <v>819425576600</v>
      </c>
      <c r="J129" s="41"/>
      <c r="K129" s="44"/>
    </row>
    <row r="130" spans="2:11" s="39" customFormat="1" ht="12.75" hidden="1" x14ac:dyDescent="0.2">
      <c r="B130" s="40" t="s">
        <v>446</v>
      </c>
      <c r="C130" s="40" t="s">
        <v>447</v>
      </c>
      <c r="D130" s="40" t="s">
        <v>181</v>
      </c>
      <c r="E130" s="40" t="s">
        <v>182</v>
      </c>
      <c r="F130" s="41">
        <v>9050</v>
      </c>
      <c r="G130" s="41">
        <v>20</v>
      </c>
      <c r="H130" s="42">
        <v>0.22</v>
      </c>
      <c r="I130" s="41">
        <v>427936852000</v>
      </c>
      <c r="J130" s="41"/>
      <c r="K130" s="44"/>
    </row>
    <row r="131" spans="2:11" s="39" customFormat="1" ht="12.75" hidden="1" x14ac:dyDescent="0.2">
      <c r="B131" s="40" t="s">
        <v>448</v>
      </c>
      <c r="C131" s="40" t="s">
        <v>449</v>
      </c>
      <c r="D131" s="40" t="s">
        <v>181</v>
      </c>
      <c r="E131" s="40" t="s">
        <v>182</v>
      </c>
      <c r="F131" s="41">
        <v>169000</v>
      </c>
      <c r="G131" s="41">
        <v>1000</v>
      </c>
      <c r="H131" s="42">
        <v>0.6</v>
      </c>
      <c r="I131" s="41">
        <v>13234939250000</v>
      </c>
      <c r="J131" s="41"/>
      <c r="K131" s="44"/>
    </row>
    <row r="132" spans="2:11" s="39" customFormat="1" ht="12.75" hidden="1" x14ac:dyDescent="0.2">
      <c r="B132" s="40" t="s">
        <v>450</v>
      </c>
      <c r="C132" s="40" t="s">
        <v>451</v>
      </c>
      <c r="D132" s="40" t="s">
        <v>181</v>
      </c>
      <c r="E132" s="40" t="s">
        <v>185</v>
      </c>
      <c r="F132" s="41">
        <v>240000</v>
      </c>
      <c r="G132" s="41">
        <v>3500</v>
      </c>
      <c r="H132" s="42">
        <v>1.48</v>
      </c>
      <c r="I132" s="41">
        <v>135872400000</v>
      </c>
      <c r="J132" s="41"/>
      <c r="K132" s="44"/>
    </row>
    <row r="133" spans="2:11" s="39" customFormat="1" ht="12.75" hidden="1" x14ac:dyDescent="0.2">
      <c r="B133" s="40" t="s">
        <v>452</v>
      </c>
      <c r="C133" s="40" t="s">
        <v>453</v>
      </c>
      <c r="D133" s="40" t="s">
        <v>181</v>
      </c>
      <c r="E133" s="40" t="s">
        <v>269</v>
      </c>
      <c r="F133" s="41">
        <v>190000</v>
      </c>
      <c r="G133" s="41">
        <v>7000</v>
      </c>
      <c r="H133" s="42">
        <v>3.83</v>
      </c>
      <c r="I133" s="41">
        <v>17568457160000</v>
      </c>
      <c r="J133" s="41"/>
      <c r="K133" s="44"/>
    </row>
    <row r="134" spans="2:11" s="39" customFormat="1" ht="12.75" hidden="1" x14ac:dyDescent="0.2">
      <c r="B134" s="40" t="s">
        <v>454</v>
      </c>
      <c r="C134" s="40" t="s">
        <v>455</v>
      </c>
      <c r="D134" s="40" t="s">
        <v>181</v>
      </c>
      <c r="E134" s="40" t="s">
        <v>269</v>
      </c>
      <c r="F134" s="41">
        <v>137000</v>
      </c>
      <c r="G134" s="41">
        <v>3000</v>
      </c>
      <c r="H134" s="42">
        <v>2.2400000000000002</v>
      </c>
      <c r="I134" s="41">
        <v>171034362000</v>
      </c>
      <c r="J134" s="41"/>
      <c r="K134" s="44"/>
    </row>
    <row r="135" spans="2:11" s="39" customFormat="1" ht="12.75" hidden="1" x14ac:dyDescent="0.2">
      <c r="B135" s="40" t="s">
        <v>456</v>
      </c>
      <c r="C135" s="40" t="s">
        <v>457</v>
      </c>
      <c r="D135" s="40" t="s">
        <v>181</v>
      </c>
      <c r="E135" s="40" t="s">
        <v>224</v>
      </c>
      <c r="F135" s="41">
        <v>802</v>
      </c>
      <c r="G135" s="41">
        <v>6</v>
      </c>
      <c r="H135" s="42">
        <v>0.75</v>
      </c>
      <c r="I135" s="41">
        <v>379017317142</v>
      </c>
      <c r="J135" s="41"/>
      <c r="K135" s="44"/>
    </row>
    <row r="136" spans="2:11" s="39" customFormat="1" ht="12.75" hidden="1" x14ac:dyDescent="0.2">
      <c r="B136" s="40" t="s">
        <v>458</v>
      </c>
      <c r="C136" s="40" t="s">
        <v>459</v>
      </c>
      <c r="D136" s="40" t="s">
        <v>181</v>
      </c>
      <c r="E136" s="40" t="s">
        <v>224</v>
      </c>
      <c r="F136" s="41">
        <v>5150</v>
      </c>
      <c r="G136" s="41">
        <v>140</v>
      </c>
      <c r="H136" s="42">
        <v>2.79</v>
      </c>
      <c r="I136" s="41">
        <v>20149447100</v>
      </c>
      <c r="J136" s="41"/>
      <c r="K136" s="44"/>
    </row>
    <row r="137" spans="2:11" s="39" customFormat="1" ht="12.75" hidden="1" x14ac:dyDescent="0.2">
      <c r="B137" s="40" t="s">
        <v>460</v>
      </c>
      <c r="C137" s="40" t="s">
        <v>461</v>
      </c>
      <c r="D137" s="40" t="s">
        <v>181</v>
      </c>
      <c r="E137" s="40" t="s">
        <v>269</v>
      </c>
      <c r="F137" s="41">
        <v>392500</v>
      </c>
      <c r="G137" s="41">
        <v>-9000</v>
      </c>
      <c r="H137" s="42">
        <v>-2.2400000000000002</v>
      </c>
      <c r="I137" s="41">
        <v>4608497930000</v>
      </c>
      <c r="J137" s="41"/>
      <c r="K137" s="44"/>
    </row>
    <row r="138" spans="2:11" s="39" customFormat="1" ht="12.75" hidden="1" x14ac:dyDescent="0.2">
      <c r="B138" s="40" t="s">
        <v>462</v>
      </c>
      <c r="C138" s="40" t="s">
        <v>463</v>
      </c>
      <c r="D138" s="40" t="s">
        <v>181</v>
      </c>
      <c r="E138" s="40" t="s">
        <v>269</v>
      </c>
      <c r="F138" s="41">
        <v>174000</v>
      </c>
      <c r="G138" s="41">
        <v>-3500</v>
      </c>
      <c r="H138" s="42">
        <v>-1.97</v>
      </c>
      <c r="I138" s="41">
        <v>253808580000</v>
      </c>
      <c r="J138" s="41"/>
      <c r="K138" s="44"/>
    </row>
    <row r="139" spans="2:11" s="39" customFormat="1" ht="12.75" hidden="1" x14ac:dyDescent="0.2">
      <c r="B139" s="40" t="s">
        <v>464</v>
      </c>
      <c r="C139" s="40" t="s">
        <v>465</v>
      </c>
      <c r="D139" s="40" t="s">
        <v>181</v>
      </c>
      <c r="E139" s="40" t="s">
        <v>323</v>
      </c>
      <c r="F139" s="41">
        <v>238000</v>
      </c>
      <c r="G139" s="41">
        <v>500</v>
      </c>
      <c r="H139" s="42">
        <v>0.21</v>
      </c>
      <c r="I139" s="41">
        <v>19217479218000</v>
      </c>
      <c r="J139" s="41"/>
      <c r="K139" s="44"/>
    </row>
    <row r="140" spans="2:11" s="39" customFormat="1" ht="12.75" hidden="1" x14ac:dyDescent="0.2">
      <c r="B140" s="40" t="s">
        <v>466</v>
      </c>
      <c r="C140" s="40" t="s">
        <v>467</v>
      </c>
      <c r="D140" s="40" t="s">
        <v>181</v>
      </c>
      <c r="E140" s="40" t="s">
        <v>230</v>
      </c>
      <c r="F140" s="41">
        <v>118500</v>
      </c>
      <c r="G140" s="41">
        <v>2500</v>
      </c>
      <c r="H140" s="42">
        <v>2.16</v>
      </c>
      <c r="I140" s="41">
        <v>86268280252500</v>
      </c>
      <c r="J140" s="41"/>
      <c r="K140" s="44"/>
    </row>
    <row r="141" spans="2:11" s="39" customFormat="1" ht="12.75" hidden="1" x14ac:dyDescent="0.2">
      <c r="B141" s="40" t="s">
        <v>468</v>
      </c>
      <c r="C141" s="40" t="s">
        <v>469</v>
      </c>
      <c r="D141" s="40" t="s">
        <v>181</v>
      </c>
      <c r="E141" s="40" t="s">
        <v>209</v>
      </c>
      <c r="F141" s="41">
        <v>72000</v>
      </c>
      <c r="G141" s="41">
        <v>-500</v>
      </c>
      <c r="H141" s="42">
        <v>-0.69</v>
      </c>
      <c r="I141" s="41">
        <v>621288648000</v>
      </c>
      <c r="J141" s="41"/>
      <c r="K141" s="44"/>
    </row>
    <row r="142" spans="2:11" s="39" customFormat="1" ht="12.75" hidden="1" x14ac:dyDescent="0.2">
      <c r="B142" s="40" t="s">
        <v>470</v>
      </c>
      <c r="C142" s="40" t="s">
        <v>471</v>
      </c>
      <c r="D142" s="40" t="s">
        <v>181</v>
      </c>
      <c r="E142" s="40" t="s">
        <v>190</v>
      </c>
      <c r="F142" s="41">
        <v>5600</v>
      </c>
      <c r="G142" s="41">
        <v>90</v>
      </c>
      <c r="H142" s="42">
        <v>1.63</v>
      </c>
      <c r="I142" s="41">
        <v>110470651200</v>
      </c>
      <c r="J142" s="41"/>
      <c r="K142" s="44"/>
    </row>
    <row r="143" spans="2:11" s="39" customFormat="1" ht="12.75" hidden="1" x14ac:dyDescent="0.2">
      <c r="B143" s="40" t="s">
        <v>472</v>
      </c>
      <c r="C143" s="40" t="s">
        <v>473</v>
      </c>
      <c r="D143" s="40" t="s">
        <v>181</v>
      </c>
      <c r="E143" s="40" t="s">
        <v>276</v>
      </c>
      <c r="F143" s="41">
        <v>7280</v>
      </c>
      <c r="G143" s="41">
        <v>30</v>
      </c>
      <c r="H143" s="42">
        <v>0.41</v>
      </c>
      <c r="I143" s="41">
        <v>167504821120</v>
      </c>
      <c r="J143" s="41"/>
      <c r="K143" s="44"/>
    </row>
    <row r="144" spans="2:11" s="39" customFormat="1" ht="12.75" hidden="1" x14ac:dyDescent="0.2">
      <c r="B144" s="40" t="s">
        <v>474</v>
      </c>
      <c r="C144" s="40" t="s">
        <v>475</v>
      </c>
      <c r="D144" s="40" t="s">
        <v>181</v>
      </c>
      <c r="E144" s="40" t="s">
        <v>276</v>
      </c>
      <c r="F144" s="41">
        <v>3860</v>
      </c>
      <c r="G144" s="41">
        <v>30</v>
      </c>
      <c r="H144" s="42">
        <v>0.78</v>
      </c>
      <c r="I144" s="41">
        <v>109492667360</v>
      </c>
      <c r="J144" s="41"/>
      <c r="K144" s="44"/>
    </row>
    <row r="145" spans="2:11" s="39" customFormat="1" ht="12.75" hidden="1" x14ac:dyDescent="0.2">
      <c r="B145" s="40" t="s">
        <v>476</v>
      </c>
      <c r="C145" s="40" t="s">
        <v>477</v>
      </c>
      <c r="D145" s="40" t="s">
        <v>181</v>
      </c>
      <c r="E145" s="40" t="s">
        <v>195</v>
      </c>
      <c r="F145" s="41">
        <v>1750</v>
      </c>
      <c r="G145" s="41">
        <v>5</v>
      </c>
      <c r="H145" s="42">
        <v>0.28999999999999998</v>
      </c>
      <c r="I145" s="41">
        <v>36499433250</v>
      </c>
      <c r="J145" s="41"/>
      <c r="K145" s="44"/>
    </row>
    <row r="146" spans="2:11" s="39" customFormat="1" ht="12.75" hidden="1" x14ac:dyDescent="0.2">
      <c r="B146" s="40" t="s">
        <v>478</v>
      </c>
      <c r="C146" s="40" t="s">
        <v>479</v>
      </c>
      <c r="D146" s="40" t="s">
        <v>181</v>
      </c>
      <c r="E146" s="40" t="s">
        <v>241</v>
      </c>
      <c r="F146" s="41">
        <v>5290</v>
      </c>
      <c r="G146" s="41">
        <v>130</v>
      </c>
      <c r="H146" s="42">
        <v>2.52</v>
      </c>
      <c r="I146" s="41">
        <v>121670000000</v>
      </c>
      <c r="J146" s="41"/>
      <c r="K146" s="44"/>
    </row>
    <row r="147" spans="2:11" s="39" customFormat="1" ht="12.75" hidden="1" x14ac:dyDescent="0.2">
      <c r="B147" s="40" t="s">
        <v>480</v>
      </c>
      <c r="C147" s="40" t="s">
        <v>481</v>
      </c>
      <c r="D147" s="40" t="s">
        <v>181</v>
      </c>
      <c r="E147" s="40" t="s">
        <v>269</v>
      </c>
      <c r="F147" s="41">
        <v>2735</v>
      </c>
      <c r="G147" s="41">
        <v>70</v>
      </c>
      <c r="H147" s="42">
        <v>2.63</v>
      </c>
      <c r="I147" s="41">
        <v>41917807930</v>
      </c>
      <c r="J147" s="41"/>
      <c r="K147" s="44"/>
    </row>
    <row r="148" spans="2:11" s="39" customFormat="1" ht="12.75" hidden="1" x14ac:dyDescent="0.2">
      <c r="B148" s="40" t="s">
        <v>482</v>
      </c>
      <c r="C148" s="40" t="s">
        <v>483</v>
      </c>
      <c r="D148" s="40" t="s">
        <v>181</v>
      </c>
      <c r="E148" s="40" t="s">
        <v>182</v>
      </c>
      <c r="F148" s="41">
        <v>5060</v>
      </c>
      <c r="G148" s="41">
        <v>225</v>
      </c>
      <c r="H148" s="42">
        <v>4.6500000000000004</v>
      </c>
      <c r="I148" s="41">
        <v>301049987700</v>
      </c>
      <c r="J148" s="41"/>
      <c r="K148" s="44"/>
    </row>
    <row r="149" spans="2:11" s="39" customFormat="1" ht="12.75" hidden="1" x14ac:dyDescent="0.2">
      <c r="B149" s="40" t="s">
        <v>484</v>
      </c>
      <c r="C149" s="40" t="s">
        <v>485</v>
      </c>
      <c r="D149" s="40" t="s">
        <v>181</v>
      </c>
      <c r="E149" s="40" t="s">
        <v>230</v>
      </c>
      <c r="F149" s="41">
        <v>21800</v>
      </c>
      <c r="G149" s="41">
        <v>150</v>
      </c>
      <c r="H149" s="42">
        <v>0.69</v>
      </c>
      <c r="I149" s="41">
        <v>90695564600</v>
      </c>
      <c r="J149" s="41"/>
      <c r="K149" s="44"/>
    </row>
    <row r="150" spans="2:11" s="39" customFormat="1" ht="12.75" hidden="1" x14ac:dyDescent="0.2">
      <c r="B150" s="40" t="s">
        <v>486</v>
      </c>
      <c r="C150" s="40" t="s">
        <v>487</v>
      </c>
      <c r="D150" s="40" t="s">
        <v>181</v>
      </c>
      <c r="E150" s="40" t="s">
        <v>269</v>
      </c>
      <c r="F150" s="41">
        <v>22000</v>
      </c>
      <c r="G150" s="41">
        <v>750</v>
      </c>
      <c r="H150" s="42">
        <v>3.53</v>
      </c>
      <c r="I150" s="41">
        <v>143000000000</v>
      </c>
      <c r="J150" s="41"/>
      <c r="K150" s="44"/>
    </row>
    <row r="151" spans="2:11" s="39" customFormat="1" ht="12.75" hidden="1" x14ac:dyDescent="0.2">
      <c r="B151" s="40" t="s">
        <v>488</v>
      </c>
      <c r="C151" s="40" t="s">
        <v>489</v>
      </c>
      <c r="D151" s="40" t="s">
        <v>181</v>
      </c>
      <c r="E151" s="40" t="s">
        <v>182</v>
      </c>
      <c r="F151" s="41">
        <v>23500</v>
      </c>
      <c r="G151" s="41">
        <v>50</v>
      </c>
      <c r="H151" s="42">
        <v>0.21</v>
      </c>
      <c r="I151" s="41">
        <v>5027601750000</v>
      </c>
      <c r="J151" s="41"/>
      <c r="K151" s="44"/>
    </row>
    <row r="152" spans="2:11" s="39" customFormat="1" ht="12.75" hidden="1" x14ac:dyDescent="0.2">
      <c r="B152" s="40" t="s">
        <v>490</v>
      </c>
      <c r="C152" s="40" t="s">
        <v>491</v>
      </c>
      <c r="D152" s="40" t="s">
        <v>181</v>
      </c>
      <c r="E152" s="40" t="s">
        <v>182</v>
      </c>
      <c r="F152" s="41">
        <v>1430</v>
      </c>
      <c r="G152" s="41">
        <v>0</v>
      </c>
      <c r="H152" s="42">
        <v>0</v>
      </c>
      <c r="I152" s="41">
        <v>39395990920</v>
      </c>
      <c r="J152" s="41"/>
      <c r="K152" s="44"/>
    </row>
    <row r="153" spans="2:11" s="39" customFormat="1" ht="12.75" hidden="1" x14ac:dyDescent="0.2">
      <c r="B153" s="40" t="s">
        <v>492</v>
      </c>
      <c r="C153" s="40" t="s">
        <v>493</v>
      </c>
      <c r="D153" s="40" t="s">
        <v>181</v>
      </c>
      <c r="E153" s="40" t="s">
        <v>269</v>
      </c>
      <c r="F153" s="41">
        <v>12000</v>
      </c>
      <c r="G153" s="41">
        <v>350</v>
      </c>
      <c r="H153" s="42">
        <v>3</v>
      </c>
      <c r="I153" s="41">
        <v>260301000000</v>
      </c>
      <c r="J153" s="41"/>
      <c r="K153" s="44"/>
    </row>
    <row r="154" spans="2:11" s="39" customFormat="1" ht="12.75" hidden="1" x14ac:dyDescent="0.2">
      <c r="B154" s="40" t="s">
        <v>494</v>
      </c>
      <c r="C154" s="40" t="s">
        <v>495</v>
      </c>
      <c r="D154" s="40" t="s">
        <v>181</v>
      </c>
      <c r="E154" s="40" t="s">
        <v>230</v>
      </c>
      <c r="F154" s="41">
        <v>52100</v>
      </c>
      <c r="G154" s="41">
        <v>0</v>
      </c>
      <c r="H154" s="42">
        <v>0</v>
      </c>
      <c r="I154" s="41">
        <v>708806433000</v>
      </c>
      <c r="J154" s="41"/>
      <c r="K154" s="44"/>
    </row>
    <row r="155" spans="2:11" s="39" customFormat="1" ht="12.75" hidden="1" x14ac:dyDescent="0.2">
      <c r="B155" s="40" t="s">
        <v>496</v>
      </c>
      <c r="C155" s="40" t="s">
        <v>497</v>
      </c>
      <c r="D155" s="40" t="s">
        <v>181</v>
      </c>
      <c r="E155" s="40" t="s">
        <v>417</v>
      </c>
      <c r="F155" s="41">
        <v>18600</v>
      </c>
      <c r="G155" s="41">
        <v>-50</v>
      </c>
      <c r="H155" s="42">
        <v>-0.27</v>
      </c>
      <c r="I155" s="41">
        <v>109654551600</v>
      </c>
      <c r="J155" s="41"/>
      <c r="K155" s="44"/>
    </row>
    <row r="156" spans="2:11" s="39" customFormat="1" ht="12.75" hidden="1" x14ac:dyDescent="0.2">
      <c r="B156" s="40" t="s">
        <v>498</v>
      </c>
      <c r="C156" s="40" t="s">
        <v>499</v>
      </c>
      <c r="D156" s="40" t="s">
        <v>181</v>
      </c>
      <c r="E156" s="40" t="s">
        <v>185</v>
      </c>
      <c r="F156" s="41">
        <v>31200</v>
      </c>
      <c r="G156" s="41">
        <v>500</v>
      </c>
      <c r="H156" s="42">
        <v>1.63</v>
      </c>
      <c r="I156" s="41">
        <v>73788717600</v>
      </c>
      <c r="J156" s="41"/>
      <c r="K156" s="44"/>
    </row>
    <row r="157" spans="2:11" s="39" customFormat="1" ht="12.75" hidden="1" x14ac:dyDescent="0.2">
      <c r="B157" s="40" t="s">
        <v>500</v>
      </c>
      <c r="C157" s="40" t="s">
        <v>501</v>
      </c>
      <c r="D157" s="40" t="s">
        <v>181</v>
      </c>
      <c r="E157" s="40" t="s">
        <v>190</v>
      </c>
      <c r="F157" s="41">
        <v>12400</v>
      </c>
      <c r="G157" s="41">
        <v>100</v>
      </c>
      <c r="H157" s="42">
        <v>0.81</v>
      </c>
      <c r="I157" s="41">
        <v>339949348000</v>
      </c>
      <c r="J157" s="41"/>
      <c r="K157" s="44"/>
    </row>
    <row r="158" spans="2:11" s="39" customFormat="1" ht="12.75" hidden="1" x14ac:dyDescent="0.2">
      <c r="B158" s="40" t="s">
        <v>502</v>
      </c>
      <c r="C158" s="40" t="s">
        <v>503</v>
      </c>
      <c r="D158" s="40" t="s">
        <v>181</v>
      </c>
      <c r="E158" s="40" t="s">
        <v>283</v>
      </c>
      <c r="F158" s="41">
        <v>16350</v>
      </c>
      <c r="G158" s="41">
        <v>200</v>
      </c>
      <c r="H158" s="42">
        <v>1.24</v>
      </c>
      <c r="I158" s="41">
        <v>390877161000</v>
      </c>
      <c r="J158" s="41"/>
      <c r="K158" s="44"/>
    </row>
    <row r="159" spans="2:11" s="39" customFormat="1" ht="12.75" hidden="1" x14ac:dyDescent="0.2">
      <c r="B159" s="40" t="s">
        <v>504</v>
      </c>
      <c r="C159" s="40" t="s">
        <v>505</v>
      </c>
      <c r="D159" s="40" t="s">
        <v>181</v>
      </c>
      <c r="E159" s="40" t="s">
        <v>269</v>
      </c>
      <c r="F159" s="41">
        <v>7040</v>
      </c>
      <c r="G159" s="41">
        <v>150</v>
      </c>
      <c r="H159" s="42">
        <v>2.1800000000000002</v>
      </c>
      <c r="I159" s="41">
        <v>290585609600</v>
      </c>
      <c r="J159" s="41"/>
      <c r="K159" s="44"/>
    </row>
    <row r="160" spans="2:11" s="39" customFormat="1" ht="12.75" hidden="1" x14ac:dyDescent="0.2">
      <c r="B160" s="40" t="s">
        <v>506</v>
      </c>
      <c r="C160" s="40" t="s">
        <v>507</v>
      </c>
      <c r="D160" s="40" t="s">
        <v>181</v>
      </c>
      <c r="E160" s="40" t="s">
        <v>230</v>
      </c>
      <c r="F160" s="41">
        <v>25050</v>
      </c>
      <c r="G160" s="41">
        <v>400</v>
      </c>
      <c r="H160" s="42">
        <v>1.62</v>
      </c>
      <c r="I160" s="41">
        <v>39348464850</v>
      </c>
      <c r="J160" s="41"/>
      <c r="K160" s="44"/>
    </row>
    <row r="161" spans="2:11" s="39" customFormat="1" ht="12.75" hidden="1" x14ac:dyDescent="0.2">
      <c r="B161" s="40" t="s">
        <v>508</v>
      </c>
      <c r="C161" s="40" t="s">
        <v>509</v>
      </c>
      <c r="D161" s="40" t="s">
        <v>181</v>
      </c>
      <c r="E161" s="40" t="s">
        <v>256</v>
      </c>
      <c r="F161" s="41">
        <v>28000</v>
      </c>
      <c r="G161" s="41">
        <v>600</v>
      </c>
      <c r="H161" s="42">
        <v>2.19</v>
      </c>
      <c r="I161" s="41">
        <v>250065396000</v>
      </c>
      <c r="J161" s="41"/>
      <c r="K161" s="44"/>
    </row>
    <row r="162" spans="2:11" s="39" customFormat="1" ht="12.75" hidden="1" x14ac:dyDescent="0.2">
      <c r="B162" s="40" t="s">
        <v>510</v>
      </c>
      <c r="C162" s="40" t="s">
        <v>511</v>
      </c>
      <c r="D162" s="40" t="s">
        <v>181</v>
      </c>
      <c r="E162" s="40" t="s">
        <v>276</v>
      </c>
      <c r="F162" s="41">
        <v>4320</v>
      </c>
      <c r="G162" s="41">
        <v>150</v>
      </c>
      <c r="H162" s="42">
        <v>3.6</v>
      </c>
      <c r="I162" s="41">
        <v>140832000000</v>
      </c>
      <c r="J162" s="41"/>
      <c r="K162" s="44"/>
    </row>
    <row r="163" spans="2:11" s="39" customFormat="1" ht="12.75" hidden="1" x14ac:dyDescent="0.2">
      <c r="B163" s="40" t="s">
        <v>512</v>
      </c>
      <c r="C163" s="40" t="s">
        <v>513</v>
      </c>
      <c r="D163" s="40" t="s">
        <v>181</v>
      </c>
      <c r="E163" s="40" t="s">
        <v>276</v>
      </c>
      <c r="F163" s="41">
        <v>7270</v>
      </c>
      <c r="G163" s="41">
        <v>-50</v>
      </c>
      <c r="H163" s="42">
        <v>-0.68</v>
      </c>
      <c r="I163" s="41">
        <v>10178000000</v>
      </c>
      <c r="J163" s="41"/>
      <c r="K163" s="44"/>
    </row>
    <row r="164" spans="2:11" s="39" customFormat="1" ht="12.75" hidden="1" x14ac:dyDescent="0.2">
      <c r="B164" s="40" t="s">
        <v>514</v>
      </c>
      <c r="C164" s="40" t="s">
        <v>515</v>
      </c>
      <c r="D164" s="40" t="s">
        <v>181</v>
      </c>
      <c r="E164" s="40" t="s">
        <v>209</v>
      </c>
      <c r="F164" s="41">
        <v>4900</v>
      </c>
      <c r="G164" s="41">
        <v>5</v>
      </c>
      <c r="H164" s="42">
        <v>0.1</v>
      </c>
      <c r="I164" s="41">
        <v>122203182500</v>
      </c>
      <c r="J164" s="41"/>
      <c r="K164" s="44"/>
    </row>
    <row r="165" spans="2:11" s="39" customFormat="1" ht="12.75" hidden="1" x14ac:dyDescent="0.2">
      <c r="B165" s="40" t="s">
        <v>516</v>
      </c>
      <c r="C165" s="40" t="s">
        <v>517</v>
      </c>
      <c r="D165" s="40" t="s">
        <v>181</v>
      </c>
      <c r="E165" s="40" t="s">
        <v>241</v>
      </c>
      <c r="F165" s="41">
        <v>401500</v>
      </c>
      <c r="G165" s="41">
        <v>-1500</v>
      </c>
      <c r="H165" s="42">
        <v>-0.37</v>
      </c>
      <c r="I165" s="41">
        <v>7576305000000</v>
      </c>
      <c r="J165" s="41"/>
      <c r="K165" s="44"/>
    </row>
    <row r="166" spans="2:11" s="39" customFormat="1" ht="12.75" hidden="1" x14ac:dyDescent="0.2">
      <c r="B166" s="40" t="s">
        <v>518</v>
      </c>
      <c r="C166" s="40" t="s">
        <v>519</v>
      </c>
      <c r="D166" s="40" t="s">
        <v>181</v>
      </c>
      <c r="E166" s="40" t="s">
        <v>241</v>
      </c>
      <c r="F166" s="41">
        <v>14700</v>
      </c>
      <c r="G166" s="41">
        <v>-200</v>
      </c>
      <c r="H166" s="42">
        <v>-1.34</v>
      </c>
      <c r="I166" s="41">
        <v>294000000000</v>
      </c>
      <c r="J166" s="41"/>
      <c r="K166" s="44"/>
    </row>
    <row r="167" spans="2:11" s="39" customFormat="1" ht="12.75" hidden="1" x14ac:dyDescent="0.2">
      <c r="B167" s="40" t="s">
        <v>520</v>
      </c>
      <c r="C167" s="40" t="s">
        <v>521</v>
      </c>
      <c r="D167" s="40" t="s">
        <v>181</v>
      </c>
      <c r="E167" s="40" t="s">
        <v>283</v>
      </c>
      <c r="F167" s="41">
        <v>10250</v>
      </c>
      <c r="G167" s="41">
        <v>150</v>
      </c>
      <c r="H167" s="42">
        <v>1.49</v>
      </c>
      <c r="I167" s="41">
        <v>537313722750</v>
      </c>
      <c r="J167" s="41"/>
      <c r="K167" s="44"/>
    </row>
    <row r="168" spans="2:11" s="39" customFormat="1" ht="12.75" hidden="1" x14ac:dyDescent="0.2">
      <c r="B168" s="40" t="s">
        <v>522</v>
      </c>
      <c r="C168" s="40" t="s">
        <v>523</v>
      </c>
      <c r="D168" s="40" t="s">
        <v>181</v>
      </c>
      <c r="E168" s="40" t="s">
        <v>230</v>
      </c>
      <c r="F168" s="41">
        <v>2010</v>
      </c>
      <c r="G168" s="41">
        <v>40</v>
      </c>
      <c r="H168" s="42">
        <v>2.0299999999999998</v>
      </c>
      <c r="I168" s="41">
        <v>87108606150</v>
      </c>
      <c r="J168" s="41"/>
      <c r="K168" s="44"/>
    </row>
    <row r="169" spans="2:11" s="39" customFormat="1" ht="12.75" hidden="1" x14ac:dyDescent="0.2">
      <c r="B169" s="40" t="s">
        <v>524</v>
      </c>
      <c r="C169" s="40" t="s">
        <v>525</v>
      </c>
      <c r="D169" s="40" t="s">
        <v>181</v>
      </c>
      <c r="E169" s="40" t="s">
        <v>230</v>
      </c>
      <c r="F169" s="41">
        <v>2350</v>
      </c>
      <c r="G169" s="41">
        <v>35</v>
      </c>
      <c r="H169" s="42">
        <v>1.51</v>
      </c>
      <c r="I169" s="41">
        <v>136167843050</v>
      </c>
      <c r="J169" s="41"/>
      <c r="K169" s="44"/>
    </row>
    <row r="170" spans="2:11" s="39" customFormat="1" ht="12.75" hidden="1" x14ac:dyDescent="0.2">
      <c r="B170" s="40" t="s">
        <v>526</v>
      </c>
      <c r="C170" s="40" t="s">
        <v>527</v>
      </c>
      <c r="D170" s="40" t="s">
        <v>181</v>
      </c>
      <c r="E170" s="40" t="s">
        <v>190</v>
      </c>
      <c r="F170" s="41">
        <v>153000</v>
      </c>
      <c r="G170" s="41">
        <v>1000</v>
      </c>
      <c r="H170" s="42">
        <v>0.66</v>
      </c>
      <c r="I170" s="41">
        <v>244800000000</v>
      </c>
      <c r="J170" s="41"/>
      <c r="K170" s="44"/>
    </row>
    <row r="171" spans="2:11" s="39" customFormat="1" ht="12.75" hidden="1" x14ac:dyDescent="0.2">
      <c r="B171" s="40" t="s">
        <v>528</v>
      </c>
      <c r="C171" s="40" t="s">
        <v>529</v>
      </c>
      <c r="D171" s="40" t="s">
        <v>181</v>
      </c>
      <c r="E171" s="40" t="s">
        <v>224</v>
      </c>
      <c r="F171" s="41">
        <v>7640</v>
      </c>
      <c r="G171" s="41">
        <v>0</v>
      </c>
      <c r="H171" s="42">
        <v>0</v>
      </c>
      <c r="I171" s="41">
        <v>493951181440</v>
      </c>
      <c r="J171" s="41"/>
      <c r="K171" s="44"/>
    </row>
    <row r="172" spans="2:11" s="39" customFormat="1" ht="12.75" hidden="1" x14ac:dyDescent="0.2">
      <c r="B172" s="40" t="s">
        <v>530</v>
      </c>
      <c r="C172" s="40" t="s">
        <v>531</v>
      </c>
      <c r="D172" s="40" t="s">
        <v>181</v>
      </c>
      <c r="E172" s="40" t="s">
        <v>190</v>
      </c>
      <c r="F172" s="41">
        <v>19450</v>
      </c>
      <c r="G172" s="41">
        <v>100</v>
      </c>
      <c r="H172" s="42">
        <v>0.52</v>
      </c>
      <c r="I172" s="41">
        <v>485910403000</v>
      </c>
      <c r="J172" s="41"/>
      <c r="K172" s="44"/>
    </row>
    <row r="173" spans="2:11" s="39" customFormat="1" ht="12.75" hidden="1" x14ac:dyDescent="0.2">
      <c r="B173" s="40" t="s">
        <v>532</v>
      </c>
      <c r="C173" s="40" t="s">
        <v>533</v>
      </c>
      <c r="D173" s="40" t="s">
        <v>181</v>
      </c>
      <c r="E173" s="40" t="s">
        <v>269</v>
      </c>
      <c r="F173" s="41">
        <v>54000</v>
      </c>
      <c r="G173" s="41">
        <v>700</v>
      </c>
      <c r="H173" s="42">
        <v>1.31</v>
      </c>
      <c r="I173" s="41">
        <v>313773264000</v>
      </c>
      <c r="J173" s="41"/>
      <c r="K173" s="44"/>
    </row>
    <row r="174" spans="2:11" s="39" customFormat="1" ht="12.75" hidden="1" x14ac:dyDescent="0.2">
      <c r="B174" s="40" t="s">
        <v>534</v>
      </c>
      <c r="C174" s="40" t="s">
        <v>535</v>
      </c>
      <c r="D174" s="40" t="s">
        <v>181</v>
      </c>
      <c r="E174" s="40" t="s">
        <v>190</v>
      </c>
      <c r="F174" s="41">
        <v>4200</v>
      </c>
      <c r="G174" s="41">
        <v>100</v>
      </c>
      <c r="H174" s="42">
        <v>2.44</v>
      </c>
      <c r="I174" s="41">
        <v>163015213200</v>
      </c>
      <c r="J174" s="41"/>
      <c r="K174" s="44"/>
    </row>
    <row r="175" spans="2:11" s="39" customFormat="1" ht="12.75" hidden="1" x14ac:dyDescent="0.2">
      <c r="B175" s="40" t="s">
        <v>536</v>
      </c>
      <c r="C175" s="40" t="s">
        <v>537</v>
      </c>
      <c r="D175" s="40" t="s">
        <v>181</v>
      </c>
      <c r="E175" s="40" t="s">
        <v>206</v>
      </c>
      <c r="F175" s="41">
        <v>1805</v>
      </c>
      <c r="G175" s="41">
        <v>115</v>
      </c>
      <c r="H175" s="42">
        <v>6.8</v>
      </c>
      <c r="I175" s="41">
        <v>89124483225</v>
      </c>
      <c r="J175" s="41"/>
      <c r="K175" s="44"/>
    </row>
    <row r="176" spans="2:11" s="39" customFormat="1" ht="12.75" hidden="1" x14ac:dyDescent="0.2">
      <c r="B176" s="40" t="s">
        <v>538</v>
      </c>
      <c r="C176" s="40" t="s">
        <v>539</v>
      </c>
      <c r="D176" s="40" t="s">
        <v>181</v>
      </c>
      <c r="E176" s="40" t="s">
        <v>283</v>
      </c>
      <c r="F176" s="41">
        <v>10100</v>
      </c>
      <c r="G176" s="41">
        <v>130</v>
      </c>
      <c r="H176" s="42">
        <v>1.3</v>
      </c>
      <c r="I176" s="41">
        <v>185845252000</v>
      </c>
      <c r="J176" s="41"/>
      <c r="K176" s="44"/>
    </row>
    <row r="177" spans="2:11" s="39" customFormat="1" ht="12.75" hidden="1" x14ac:dyDescent="0.2">
      <c r="B177" s="40" t="s">
        <v>540</v>
      </c>
      <c r="C177" s="40" t="s">
        <v>541</v>
      </c>
      <c r="D177" s="40" t="s">
        <v>181</v>
      </c>
      <c r="E177" s="40" t="s">
        <v>269</v>
      </c>
      <c r="F177" s="41">
        <v>9970</v>
      </c>
      <c r="G177" s="41">
        <v>220</v>
      </c>
      <c r="H177" s="42">
        <v>2.2599999999999998</v>
      </c>
      <c r="I177" s="41">
        <v>239280000000</v>
      </c>
      <c r="J177" s="41"/>
      <c r="K177" s="44"/>
    </row>
    <row r="178" spans="2:11" s="39" customFormat="1" ht="12.75" hidden="1" x14ac:dyDescent="0.2">
      <c r="B178" s="40" t="s">
        <v>542</v>
      </c>
      <c r="C178" s="40" t="s">
        <v>543</v>
      </c>
      <c r="D178" s="40" t="s">
        <v>181</v>
      </c>
      <c r="E178" s="40" t="s">
        <v>269</v>
      </c>
      <c r="F178" s="41">
        <v>3455</v>
      </c>
      <c r="G178" s="41">
        <v>-40</v>
      </c>
      <c r="H178" s="42">
        <v>-1.1399999999999999</v>
      </c>
      <c r="I178" s="41">
        <v>120473846100</v>
      </c>
      <c r="J178" s="41"/>
      <c r="K178" s="44"/>
    </row>
    <row r="179" spans="2:11" s="39" customFormat="1" ht="12.75" hidden="1" x14ac:dyDescent="0.2">
      <c r="B179" s="40" t="s">
        <v>544</v>
      </c>
      <c r="C179" s="40" t="s">
        <v>545</v>
      </c>
      <c r="D179" s="40" t="s">
        <v>181</v>
      </c>
      <c r="E179" s="40" t="s">
        <v>241</v>
      </c>
      <c r="F179" s="41">
        <v>5370</v>
      </c>
      <c r="G179" s="41">
        <v>60</v>
      </c>
      <c r="H179" s="42">
        <v>1.1299999999999999</v>
      </c>
      <c r="I179" s="41">
        <v>140890080180</v>
      </c>
      <c r="J179" s="41"/>
      <c r="K179" s="44"/>
    </row>
    <row r="180" spans="2:11" s="39" customFormat="1" ht="12.75" hidden="1" x14ac:dyDescent="0.2">
      <c r="B180" s="40" t="s">
        <v>546</v>
      </c>
      <c r="C180" s="40" t="s">
        <v>547</v>
      </c>
      <c r="D180" s="40" t="s">
        <v>181</v>
      </c>
      <c r="E180" s="40" t="s">
        <v>241</v>
      </c>
      <c r="F180" s="41">
        <v>11900</v>
      </c>
      <c r="G180" s="41">
        <v>-600</v>
      </c>
      <c r="H180" s="42">
        <v>-4.8</v>
      </c>
      <c r="I180" s="41">
        <v>7019512500</v>
      </c>
      <c r="J180" s="41"/>
      <c r="K180" s="44"/>
    </row>
    <row r="181" spans="2:11" s="39" customFormat="1" ht="12.75" hidden="1" x14ac:dyDescent="0.2">
      <c r="B181" s="40" t="s">
        <v>548</v>
      </c>
      <c r="C181" s="40" t="s">
        <v>549</v>
      </c>
      <c r="D181" s="40" t="s">
        <v>181</v>
      </c>
      <c r="E181" s="40" t="s">
        <v>550</v>
      </c>
      <c r="F181" s="41">
        <v>78000</v>
      </c>
      <c r="G181" s="41">
        <v>-2000</v>
      </c>
      <c r="H181" s="42">
        <v>-2.5</v>
      </c>
      <c r="I181" s="41">
        <v>78000000000</v>
      </c>
      <c r="J181" s="41"/>
      <c r="K181" s="44"/>
    </row>
    <row r="182" spans="2:11" s="39" customFormat="1" ht="12.75" hidden="1" x14ac:dyDescent="0.2">
      <c r="B182" s="40" t="s">
        <v>551</v>
      </c>
      <c r="C182" s="40" t="s">
        <v>552</v>
      </c>
      <c r="D182" s="40" t="s">
        <v>181</v>
      </c>
      <c r="E182" s="40" t="s">
        <v>269</v>
      </c>
      <c r="F182" s="41">
        <v>6620</v>
      </c>
      <c r="G182" s="41">
        <v>100</v>
      </c>
      <c r="H182" s="42">
        <v>1.53</v>
      </c>
      <c r="I182" s="41">
        <v>291598653700</v>
      </c>
      <c r="J182" s="41"/>
      <c r="K182" s="44"/>
    </row>
    <row r="183" spans="2:11" s="39" customFormat="1" ht="12.75" hidden="1" x14ac:dyDescent="0.2">
      <c r="B183" s="40" t="s">
        <v>553</v>
      </c>
      <c r="C183" s="40" t="s">
        <v>554</v>
      </c>
      <c r="D183" s="40" t="s">
        <v>181</v>
      </c>
      <c r="E183" s="40" t="s">
        <v>256</v>
      </c>
      <c r="F183" s="41">
        <v>9080</v>
      </c>
      <c r="G183" s="41">
        <v>0</v>
      </c>
      <c r="H183" s="42">
        <v>0</v>
      </c>
      <c r="I183" s="41">
        <v>332636029920</v>
      </c>
      <c r="J183" s="41"/>
      <c r="K183" s="44"/>
    </row>
    <row r="184" spans="2:11" s="39" customFormat="1" ht="12.75" hidden="1" x14ac:dyDescent="0.2">
      <c r="B184" s="40" t="s">
        <v>555</v>
      </c>
      <c r="C184" s="40" t="s">
        <v>556</v>
      </c>
      <c r="D184" s="40" t="s">
        <v>181</v>
      </c>
      <c r="E184" s="40" t="s">
        <v>256</v>
      </c>
      <c r="F184" s="41">
        <v>33200</v>
      </c>
      <c r="G184" s="41">
        <v>-300</v>
      </c>
      <c r="H184" s="42">
        <v>-0.9</v>
      </c>
      <c r="I184" s="41">
        <v>9703231200</v>
      </c>
      <c r="J184" s="41"/>
      <c r="K184" s="44"/>
    </row>
    <row r="185" spans="2:11" s="39" customFormat="1" ht="12.75" hidden="1" x14ac:dyDescent="0.2">
      <c r="B185" s="40" t="s">
        <v>557</v>
      </c>
      <c r="C185" s="40" t="s">
        <v>558</v>
      </c>
      <c r="D185" s="40" t="s">
        <v>181</v>
      </c>
      <c r="E185" s="40" t="s">
        <v>269</v>
      </c>
      <c r="F185" s="41">
        <v>145000</v>
      </c>
      <c r="G185" s="41">
        <v>2500</v>
      </c>
      <c r="H185" s="42">
        <v>1.75</v>
      </c>
      <c r="I185" s="41">
        <v>4417815195000</v>
      </c>
      <c r="J185" s="41"/>
      <c r="K185" s="44"/>
    </row>
    <row r="186" spans="2:11" s="39" customFormat="1" ht="12.75" hidden="1" x14ac:dyDescent="0.2">
      <c r="B186" s="40" t="s">
        <v>559</v>
      </c>
      <c r="C186" s="40" t="s">
        <v>560</v>
      </c>
      <c r="D186" s="40" t="s">
        <v>181</v>
      </c>
      <c r="E186" s="40" t="s">
        <v>269</v>
      </c>
      <c r="F186" s="41">
        <v>55400</v>
      </c>
      <c r="G186" s="41">
        <v>100</v>
      </c>
      <c r="H186" s="42">
        <v>0.18</v>
      </c>
      <c r="I186" s="41">
        <v>167501124400</v>
      </c>
      <c r="J186" s="41"/>
      <c r="K186" s="44"/>
    </row>
    <row r="187" spans="2:11" s="39" customFormat="1" ht="12.75" hidden="1" x14ac:dyDescent="0.2">
      <c r="B187" s="40" t="s">
        <v>561</v>
      </c>
      <c r="C187" s="40" t="s">
        <v>562</v>
      </c>
      <c r="D187" s="40" t="s">
        <v>181</v>
      </c>
      <c r="E187" s="40" t="s">
        <v>318</v>
      </c>
      <c r="F187" s="41">
        <v>2640</v>
      </c>
      <c r="G187" s="41">
        <v>15</v>
      </c>
      <c r="H187" s="42">
        <v>0.56999999999999995</v>
      </c>
      <c r="I187" s="41">
        <v>306802710720</v>
      </c>
      <c r="J187" s="41"/>
      <c r="K187" s="44"/>
    </row>
    <row r="188" spans="2:11" s="39" customFormat="1" ht="12.75" hidden="1" x14ac:dyDescent="0.2">
      <c r="B188" s="40" t="s">
        <v>563</v>
      </c>
      <c r="C188" s="40" t="s">
        <v>564</v>
      </c>
      <c r="D188" s="40" t="s">
        <v>181</v>
      </c>
      <c r="E188" s="40" t="s">
        <v>230</v>
      </c>
      <c r="F188" s="41">
        <v>3245</v>
      </c>
      <c r="G188" s="41">
        <v>205</v>
      </c>
      <c r="H188" s="42">
        <v>6.74</v>
      </c>
      <c r="I188" s="41">
        <v>38881005900</v>
      </c>
      <c r="J188" s="41"/>
      <c r="K188" s="44"/>
    </row>
    <row r="189" spans="2:11" s="39" customFormat="1" ht="12.75" hidden="1" x14ac:dyDescent="0.2">
      <c r="B189" s="40" t="s">
        <v>565</v>
      </c>
      <c r="C189" s="40" t="s">
        <v>566</v>
      </c>
      <c r="D189" s="40" t="s">
        <v>181</v>
      </c>
      <c r="E189" s="40" t="s">
        <v>269</v>
      </c>
      <c r="F189" s="41">
        <v>3785</v>
      </c>
      <c r="G189" s="41">
        <v>15</v>
      </c>
      <c r="H189" s="42">
        <v>0.4</v>
      </c>
      <c r="I189" s="41">
        <v>1087280186295</v>
      </c>
      <c r="J189" s="41"/>
      <c r="K189" s="44"/>
    </row>
    <row r="190" spans="2:11" s="39" customFormat="1" ht="12.75" hidden="1" x14ac:dyDescent="0.2">
      <c r="B190" s="40" t="s">
        <v>567</v>
      </c>
      <c r="C190" s="40" t="s">
        <v>568</v>
      </c>
      <c r="D190" s="40" t="s">
        <v>181</v>
      </c>
      <c r="E190" s="40" t="s">
        <v>276</v>
      </c>
      <c r="F190" s="41">
        <v>3635</v>
      </c>
      <c r="G190" s="41">
        <v>30</v>
      </c>
      <c r="H190" s="42">
        <v>0.83</v>
      </c>
      <c r="I190" s="41">
        <v>106142000000</v>
      </c>
      <c r="J190" s="41"/>
      <c r="K190" s="44"/>
    </row>
    <row r="191" spans="2:11" s="39" customFormat="1" ht="12.75" hidden="1" x14ac:dyDescent="0.2">
      <c r="B191" s="40" t="s">
        <v>569</v>
      </c>
      <c r="C191" s="40" t="s">
        <v>570</v>
      </c>
      <c r="D191" s="40" t="s">
        <v>181</v>
      </c>
      <c r="E191" s="40" t="s">
        <v>318</v>
      </c>
      <c r="F191" s="41">
        <v>62400</v>
      </c>
      <c r="G191" s="41">
        <v>100</v>
      </c>
      <c r="H191" s="42">
        <v>0.16</v>
      </c>
      <c r="I191" s="41">
        <v>25294672852800</v>
      </c>
      <c r="J191" s="41"/>
      <c r="K191" s="44"/>
    </row>
    <row r="192" spans="2:11" s="39" customFormat="1" ht="12.75" hidden="1" x14ac:dyDescent="0.2">
      <c r="B192" s="40" t="s">
        <v>571</v>
      </c>
      <c r="C192" s="40" t="s">
        <v>572</v>
      </c>
      <c r="D192" s="40" t="s">
        <v>181</v>
      </c>
      <c r="E192" s="40" t="s">
        <v>573</v>
      </c>
      <c r="F192" s="41">
        <v>8840</v>
      </c>
      <c r="G192" s="41">
        <v>-40</v>
      </c>
      <c r="H192" s="42">
        <v>-0.45</v>
      </c>
      <c r="I192" s="41">
        <v>6529792942400</v>
      </c>
      <c r="J192" s="41"/>
      <c r="K192" s="44"/>
    </row>
    <row r="193" spans="2:11" s="39" customFormat="1" ht="12.75" hidden="1" x14ac:dyDescent="0.2">
      <c r="B193" s="40" t="s">
        <v>574</v>
      </c>
      <c r="C193" s="40" t="s">
        <v>575</v>
      </c>
      <c r="D193" s="40" t="s">
        <v>181</v>
      </c>
      <c r="E193" s="40" t="s">
        <v>256</v>
      </c>
      <c r="F193" s="41">
        <v>2995</v>
      </c>
      <c r="G193" s="41">
        <v>0</v>
      </c>
      <c r="H193" s="42">
        <v>0</v>
      </c>
      <c r="I193" s="41">
        <v>135231078600</v>
      </c>
      <c r="J193" s="41"/>
      <c r="K193" s="44"/>
    </row>
    <row r="194" spans="2:11" s="39" customFormat="1" ht="12.75" hidden="1" x14ac:dyDescent="0.2">
      <c r="B194" s="40" t="s">
        <v>576</v>
      </c>
      <c r="C194" s="40" t="s">
        <v>577</v>
      </c>
      <c r="D194" s="40" t="s">
        <v>181</v>
      </c>
      <c r="E194" s="40" t="s">
        <v>578</v>
      </c>
      <c r="F194" s="41">
        <v>4310</v>
      </c>
      <c r="G194" s="41">
        <v>-10</v>
      </c>
      <c r="H194" s="42">
        <v>-0.23</v>
      </c>
      <c r="I194" s="41">
        <v>160507386830</v>
      </c>
      <c r="J194" s="41"/>
      <c r="K194" s="44"/>
    </row>
    <row r="195" spans="2:11" s="39" customFormat="1" ht="12.75" hidden="1" x14ac:dyDescent="0.2">
      <c r="B195" s="40" t="s">
        <v>579</v>
      </c>
      <c r="C195" s="40" t="s">
        <v>580</v>
      </c>
      <c r="D195" s="40" t="s">
        <v>181</v>
      </c>
      <c r="E195" s="40" t="s">
        <v>578</v>
      </c>
      <c r="F195" s="41">
        <v>20900</v>
      </c>
      <c r="G195" s="41">
        <v>750</v>
      </c>
      <c r="H195" s="42">
        <v>3.72</v>
      </c>
      <c r="I195" s="41">
        <v>7652744000</v>
      </c>
      <c r="J195" s="41"/>
      <c r="K195" s="44"/>
    </row>
    <row r="196" spans="2:11" s="39" customFormat="1" ht="12.75" hidden="1" x14ac:dyDescent="0.2">
      <c r="B196" s="40" t="s">
        <v>581</v>
      </c>
      <c r="C196" s="40" t="s">
        <v>582</v>
      </c>
      <c r="D196" s="40" t="s">
        <v>181</v>
      </c>
      <c r="E196" s="40" t="s">
        <v>256</v>
      </c>
      <c r="F196" s="41">
        <v>13400</v>
      </c>
      <c r="G196" s="41">
        <v>400</v>
      </c>
      <c r="H196" s="42">
        <v>3.08</v>
      </c>
      <c r="I196" s="41">
        <v>131707273400</v>
      </c>
      <c r="J196" s="41"/>
      <c r="K196" s="44"/>
    </row>
    <row r="197" spans="2:11" s="39" customFormat="1" ht="12.75" hidden="1" x14ac:dyDescent="0.2">
      <c r="B197" s="40" t="s">
        <v>583</v>
      </c>
      <c r="C197" s="40" t="s">
        <v>584</v>
      </c>
      <c r="D197" s="40" t="s">
        <v>181</v>
      </c>
      <c r="E197" s="40" t="s">
        <v>241</v>
      </c>
      <c r="F197" s="41">
        <v>4695</v>
      </c>
      <c r="G197" s="41">
        <v>150</v>
      </c>
      <c r="H197" s="42">
        <v>3.3</v>
      </c>
      <c r="I197" s="41">
        <v>517290827550</v>
      </c>
      <c r="J197" s="41"/>
      <c r="K197" s="44"/>
    </row>
    <row r="198" spans="2:11" s="39" customFormat="1" ht="12.75" hidden="1" x14ac:dyDescent="0.2">
      <c r="B198" s="40" t="s">
        <v>585</v>
      </c>
      <c r="C198" s="40" t="s">
        <v>586</v>
      </c>
      <c r="D198" s="40" t="s">
        <v>181</v>
      </c>
      <c r="E198" s="40" t="s">
        <v>241</v>
      </c>
      <c r="F198" s="41">
        <v>46250</v>
      </c>
      <c r="G198" s="41">
        <v>2350</v>
      </c>
      <c r="H198" s="42">
        <v>5.35</v>
      </c>
      <c r="I198" s="41">
        <v>14239912500</v>
      </c>
      <c r="J198" s="41"/>
      <c r="K198" s="44"/>
    </row>
    <row r="199" spans="2:11" s="39" customFormat="1" ht="12.75" hidden="1" x14ac:dyDescent="0.2">
      <c r="B199" s="40" t="s">
        <v>587</v>
      </c>
      <c r="C199" s="40" t="s">
        <v>588</v>
      </c>
      <c r="D199" s="40" t="s">
        <v>181</v>
      </c>
      <c r="E199" s="40" t="s">
        <v>190</v>
      </c>
      <c r="F199" s="41">
        <v>4225</v>
      </c>
      <c r="G199" s="41">
        <v>265</v>
      </c>
      <c r="H199" s="42">
        <v>6.69</v>
      </c>
      <c r="I199" s="41">
        <v>152996376000</v>
      </c>
      <c r="J199" s="41"/>
      <c r="K199" s="44"/>
    </row>
    <row r="200" spans="2:11" s="39" customFormat="1" ht="12.75" hidden="1" x14ac:dyDescent="0.2">
      <c r="B200" s="40" t="s">
        <v>589</v>
      </c>
      <c r="C200" s="40" t="s">
        <v>590</v>
      </c>
      <c r="D200" s="40" t="s">
        <v>181</v>
      </c>
      <c r="E200" s="40" t="s">
        <v>209</v>
      </c>
      <c r="F200" s="41">
        <v>285000</v>
      </c>
      <c r="G200" s="41">
        <v>2000</v>
      </c>
      <c r="H200" s="42">
        <v>0.71</v>
      </c>
      <c r="I200" s="41">
        <v>205200000000</v>
      </c>
      <c r="J200" s="41"/>
      <c r="K200" s="44"/>
    </row>
    <row r="201" spans="2:11" s="39" customFormat="1" ht="12.75" hidden="1" x14ac:dyDescent="0.2">
      <c r="B201" s="40" t="s">
        <v>591</v>
      </c>
      <c r="C201" s="40" t="s">
        <v>592</v>
      </c>
      <c r="D201" s="40" t="s">
        <v>181</v>
      </c>
      <c r="E201" s="40" t="s">
        <v>209</v>
      </c>
      <c r="F201" s="41">
        <v>140000</v>
      </c>
      <c r="G201" s="41">
        <v>3000</v>
      </c>
      <c r="H201" s="42">
        <v>2.19</v>
      </c>
      <c r="I201" s="41">
        <v>23332680000</v>
      </c>
      <c r="J201" s="41"/>
      <c r="K201" s="44"/>
    </row>
    <row r="202" spans="2:11" s="39" customFormat="1" ht="12.75" hidden="1" x14ac:dyDescent="0.2">
      <c r="B202" s="40" t="s">
        <v>593</v>
      </c>
      <c r="C202" s="40" t="s">
        <v>594</v>
      </c>
      <c r="D202" s="40" t="s">
        <v>181</v>
      </c>
      <c r="E202" s="40" t="s">
        <v>269</v>
      </c>
      <c r="F202" s="41">
        <v>8210</v>
      </c>
      <c r="G202" s="41">
        <v>70</v>
      </c>
      <c r="H202" s="42">
        <v>0.86</v>
      </c>
      <c r="I202" s="41">
        <v>407863301030</v>
      </c>
      <c r="J202" s="41"/>
      <c r="K202" s="44"/>
    </row>
    <row r="203" spans="2:11" s="39" customFormat="1" ht="12.75" hidden="1" x14ac:dyDescent="0.2">
      <c r="B203" s="40" t="s">
        <v>595</v>
      </c>
      <c r="C203" s="40" t="s">
        <v>596</v>
      </c>
      <c r="D203" s="40" t="s">
        <v>181</v>
      </c>
      <c r="E203" s="40" t="s">
        <v>269</v>
      </c>
      <c r="F203" s="41">
        <v>4630</v>
      </c>
      <c r="G203" s="41">
        <v>65</v>
      </c>
      <c r="H203" s="42">
        <v>1.42</v>
      </c>
      <c r="I203" s="41">
        <v>247908613510</v>
      </c>
      <c r="J203" s="41"/>
      <c r="K203" s="44"/>
    </row>
    <row r="204" spans="2:11" s="39" customFormat="1" ht="12.75" hidden="1" x14ac:dyDescent="0.2">
      <c r="B204" s="40" t="s">
        <v>597</v>
      </c>
      <c r="C204" s="40" t="s">
        <v>598</v>
      </c>
      <c r="D204" s="40" t="s">
        <v>181</v>
      </c>
      <c r="E204" s="40" t="s">
        <v>269</v>
      </c>
      <c r="F204" s="41">
        <v>3185</v>
      </c>
      <c r="G204" s="41">
        <v>-35</v>
      </c>
      <c r="H204" s="42">
        <v>-1.0900000000000001</v>
      </c>
      <c r="I204" s="41">
        <v>11467911000</v>
      </c>
      <c r="J204" s="41"/>
      <c r="K204" s="44"/>
    </row>
    <row r="205" spans="2:11" s="39" customFormat="1" ht="12.75" hidden="1" x14ac:dyDescent="0.2">
      <c r="B205" s="40" t="s">
        <v>599</v>
      </c>
      <c r="C205" s="40" t="s">
        <v>600</v>
      </c>
      <c r="D205" s="40" t="s">
        <v>181</v>
      </c>
      <c r="E205" s="40" t="s">
        <v>269</v>
      </c>
      <c r="F205" s="41">
        <v>6190</v>
      </c>
      <c r="G205" s="41">
        <v>140</v>
      </c>
      <c r="H205" s="42">
        <v>2.31</v>
      </c>
      <c r="I205" s="41">
        <v>604564158630</v>
      </c>
      <c r="J205" s="41"/>
      <c r="K205" s="44"/>
    </row>
    <row r="206" spans="2:11" s="39" customFormat="1" ht="12.75" hidden="1" x14ac:dyDescent="0.2">
      <c r="B206" s="40" t="s">
        <v>601</v>
      </c>
      <c r="C206" s="40" t="s">
        <v>602</v>
      </c>
      <c r="D206" s="40" t="s">
        <v>181</v>
      </c>
      <c r="E206" s="40" t="s">
        <v>269</v>
      </c>
      <c r="F206" s="41">
        <v>2645</v>
      </c>
      <c r="G206" s="41">
        <v>15</v>
      </c>
      <c r="H206" s="42">
        <v>0.56999999999999995</v>
      </c>
      <c r="I206" s="41">
        <v>17192500000</v>
      </c>
      <c r="J206" s="41"/>
      <c r="K206" s="44"/>
    </row>
    <row r="207" spans="2:11" s="39" customFormat="1" ht="12.75" hidden="1" x14ac:dyDescent="0.2">
      <c r="B207" s="40" t="s">
        <v>603</v>
      </c>
      <c r="C207" s="40" t="s">
        <v>604</v>
      </c>
      <c r="D207" s="40" t="s">
        <v>181</v>
      </c>
      <c r="E207" s="40" t="s">
        <v>605</v>
      </c>
      <c r="F207" s="41">
        <v>5400</v>
      </c>
      <c r="G207" s="41">
        <v>80</v>
      </c>
      <c r="H207" s="42">
        <v>1.5</v>
      </c>
      <c r="I207" s="41">
        <v>176217255000</v>
      </c>
      <c r="J207" s="41"/>
      <c r="K207" s="44"/>
    </row>
    <row r="208" spans="2:11" s="39" customFormat="1" ht="12.75" hidden="1" x14ac:dyDescent="0.2">
      <c r="B208" s="40" t="s">
        <v>606</v>
      </c>
      <c r="C208" s="40" t="s">
        <v>607</v>
      </c>
      <c r="D208" s="40" t="s">
        <v>181</v>
      </c>
      <c r="E208" s="40" t="s">
        <v>182</v>
      </c>
      <c r="F208" s="41">
        <v>131500</v>
      </c>
      <c r="G208" s="41">
        <v>5500</v>
      </c>
      <c r="H208" s="42">
        <v>4.37</v>
      </c>
      <c r="I208" s="41">
        <v>11288657344500</v>
      </c>
      <c r="J208" s="41"/>
      <c r="K208" s="44"/>
    </row>
    <row r="209" spans="2:11" s="39" customFormat="1" ht="12.75" hidden="1" x14ac:dyDescent="0.2">
      <c r="B209" s="40" t="s">
        <v>608</v>
      </c>
      <c r="C209" s="40" t="s">
        <v>609</v>
      </c>
      <c r="D209" s="40" t="s">
        <v>181</v>
      </c>
      <c r="E209" s="40" t="s">
        <v>269</v>
      </c>
      <c r="F209" s="41">
        <v>9910</v>
      </c>
      <c r="G209" s="41">
        <v>380</v>
      </c>
      <c r="H209" s="42">
        <v>3.99</v>
      </c>
      <c r="I209" s="41">
        <v>198200000000</v>
      </c>
      <c r="J209" s="41"/>
      <c r="K209" s="44"/>
    </row>
    <row r="210" spans="2:11" s="39" customFormat="1" ht="12.75" hidden="1" x14ac:dyDescent="0.2">
      <c r="B210" s="40" t="s">
        <v>610</v>
      </c>
      <c r="C210" s="40" t="s">
        <v>611</v>
      </c>
      <c r="D210" s="40" t="s">
        <v>181</v>
      </c>
      <c r="E210" s="40" t="s">
        <v>269</v>
      </c>
      <c r="F210" s="41">
        <v>13200</v>
      </c>
      <c r="G210" s="41">
        <v>0</v>
      </c>
      <c r="H210" s="42">
        <v>0</v>
      </c>
      <c r="I210" s="41">
        <v>6113263200</v>
      </c>
      <c r="J210" s="41"/>
      <c r="K210" s="44"/>
    </row>
    <row r="211" spans="2:11" s="39" customFormat="1" ht="12.75" hidden="1" x14ac:dyDescent="0.2">
      <c r="B211" s="40" t="s">
        <v>612</v>
      </c>
      <c r="C211" s="40" t="s">
        <v>613</v>
      </c>
      <c r="D211" s="40" t="s">
        <v>181</v>
      </c>
      <c r="E211" s="40" t="s">
        <v>185</v>
      </c>
      <c r="F211" s="41">
        <v>10950</v>
      </c>
      <c r="G211" s="41">
        <v>50</v>
      </c>
      <c r="H211" s="42">
        <v>0.46</v>
      </c>
      <c r="I211" s="41">
        <v>145538103450</v>
      </c>
      <c r="J211" s="41"/>
      <c r="K211" s="44"/>
    </row>
    <row r="212" spans="2:11" s="39" customFormat="1" ht="12.75" hidden="1" x14ac:dyDescent="0.2">
      <c r="B212" s="40" t="s">
        <v>614</v>
      </c>
      <c r="C212" s="40" t="s">
        <v>615</v>
      </c>
      <c r="D212" s="40" t="s">
        <v>181</v>
      </c>
      <c r="E212" s="40" t="s">
        <v>185</v>
      </c>
      <c r="F212" s="41">
        <v>17850</v>
      </c>
      <c r="G212" s="41">
        <v>-50</v>
      </c>
      <c r="H212" s="42">
        <v>-0.28000000000000003</v>
      </c>
      <c r="I212" s="41">
        <v>3306712500</v>
      </c>
      <c r="J212" s="41"/>
      <c r="K212" s="44"/>
    </row>
    <row r="213" spans="2:11" s="39" customFormat="1" ht="12.75" hidden="1" x14ac:dyDescent="0.2">
      <c r="B213" s="40" t="s">
        <v>616</v>
      </c>
      <c r="C213" s="40" t="s">
        <v>617</v>
      </c>
      <c r="D213" s="40" t="s">
        <v>181</v>
      </c>
      <c r="E213" s="40" t="s">
        <v>283</v>
      </c>
      <c r="F213" s="41">
        <v>406000</v>
      </c>
      <c r="G213" s="41">
        <v>18000</v>
      </c>
      <c r="H213" s="42">
        <v>4.6399999999999997</v>
      </c>
      <c r="I213" s="41">
        <v>4744734428000</v>
      </c>
      <c r="J213" s="41"/>
      <c r="K213" s="44"/>
    </row>
    <row r="214" spans="2:11" s="39" customFormat="1" ht="12.75" hidden="1" x14ac:dyDescent="0.2">
      <c r="B214" s="40" t="s">
        <v>618</v>
      </c>
      <c r="C214" s="40" t="s">
        <v>619</v>
      </c>
      <c r="D214" s="40" t="s">
        <v>181</v>
      </c>
      <c r="E214" s="40" t="s">
        <v>182</v>
      </c>
      <c r="F214" s="41">
        <v>41500</v>
      </c>
      <c r="G214" s="41">
        <v>5600</v>
      </c>
      <c r="H214" s="42">
        <v>15.6</v>
      </c>
      <c r="I214" s="41">
        <v>1951670715000</v>
      </c>
      <c r="J214" s="41"/>
      <c r="K214" s="44"/>
    </row>
    <row r="215" spans="2:11" s="39" customFormat="1" ht="12.75" hidden="1" x14ac:dyDescent="0.2">
      <c r="B215" s="40" t="s">
        <v>620</v>
      </c>
      <c r="C215" s="40" t="s">
        <v>621</v>
      </c>
      <c r="D215" s="40" t="s">
        <v>181</v>
      </c>
      <c r="E215" s="40" t="s">
        <v>182</v>
      </c>
      <c r="F215" s="41">
        <v>127000</v>
      </c>
      <c r="G215" s="41">
        <v>14000</v>
      </c>
      <c r="H215" s="42">
        <v>12.39</v>
      </c>
      <c r="I215" s="41">
        <v>107440730000</v>
      </c>
      <c r="J215" s="41"/>
      <c r="K215" s="44"/>
    </row>
    <row r="216" spans="2:11" s="39" customFormat="1" ht="12.75" hidden="1" x14ac:dyDescent="0.2">
      <c r="B216" s="40" t="s">
        <v>622</v>
      </c>
      <c r="C216" s="40" t="s">
        <v>623</v>
      </c>
      <c r="D216" s="40" t="s">
        <v>181</v>
      </c>
      <c r="E216" s="40" t="s">
        <v>209</v>
      </c>
      <c r="F216" s="41">
        <v>300000</v>
      </c>
      <c r="G216" s="41">
        <v>-1000</v>
      </c>
      <c r="H216" s="42">
        <v>-0.33</v>
      </c>
      <c r="I216" s="41">
        <v>1824792600000</v>
      </c>
      <c r="J216" s="41"/>
      <c r="K216" s="44"/>
    </row>
    <row r="217" spans="2:11" s="39" customFormat="1" ht="12.75" hidden="1" x14ac:dyDescent="0.2">
      <c r="B217" s="40" t="s">
        <v>624</v>
      </c>
      <c r="C217" s="40" t="s">
        <v>625</v>
      </c>
      <c r="D217" s="40" t="s">
        <v>181</v>
      </c>
      <c r="E217" s="40" t="s">
        <v>185</v>
      </c>
      <c r="F217" s="41">
        <v>77400</v>
      </c>
      <c r="G217" s="41">
        <v>2400</v>
      </c>
      <c r="H217" s="42">
        <v>3.2</v>
      </c>
      <c r="I217" s="41">
        <v>358964946000</v>
      </c>
      <c r="J217" s="41"/>
      <c r="K217" s="44"/>
    </row>
    <row r="218" spans="2:11" s="39" customFormat="1" ht="12.75" hidden="1" x14ac:dyDescent="0.2">
      <c r="B218" s="40" t="s">
        <v>626</v>
      </c>
      <c r="C218" s="40" t="s">
        <v>627</v>
      </c>
      <c r="D218" s="40" t="s">
        <v>181</v>
      </c>
      <c r="E218" s="40" t="s">
        <v>276</v>
      </c>
      <c r="F218" s="41">
        <v>5020</v>
      </c>
      <c r="G218" s="41">
        <v>25</v>
      </c>
      <c r="H218" s="42">
        <v>0.5</v>
      </c>
      <c r="I218" s="41">
        <v>77308000000</v>
      </c>
      <c r="J218" s="41"/>
      <c r="K218" s="44"/>
    </row>
    <row r="219" spans="2:11" s="39" customFormat="1" ht="12.75" hidden="1" x14ac:dyDescent="0.2">
      <c r="B219" s="40" t="s">
        <v>628</v>
      </c>
      <c r="C219" s="40" t="s">
        <v>629</v>
      </c>
      <c r="D219" s="40" t="s">
        <v>181</v>
      </c>
      <c r="E219" s="40" t="s">
        <v>182</v>
      </c>
      <c r="F219" s="41">
        <v>21900</v>
      </c>
      <c r="G219" s="41">
        <v>0</v>
      </c>
      <c r="H219" s="42">
        <v>0</v>
      </c>
      <c r="I219" s="41">
        <v>982578912300</v>
      </c>
      <c r="J219" s="41"/>
      <c r="K219" s="44"/>
    </row>
    <row r="220" spans="2:11" s="39" customFormat="1" ht="12.75" hidden="1" x14ac:dyDescent="0.2">
      <c r="B220" s="40" t="s">
        <v>630</v>
      </c>
      <c r="C220" s="40" t="s">
        <v>631</v>
      </c>
      <c r="D220" s="40" t="s">
        <v>181</v>
      </c>
      <c r="E220" s="40" t="s">
        <v>182</v>
      </c>
      <c r="F220" s="41">
        <v>3685</v>
      </c>
      <c r="G220" s="41">
        <v>45</v>
      </c>
      <c r="H220" s="42">
        <v>1.24</v>
      </c>
      <c r="I220" s="41">
        <v>312130002250</v>
      </c>
      <c r="J220" s="41"/>
      <c r="K220" s="44"/>
    </row>
    <row r="221" spans="2:11" s="39" customFormat="1" ht="12.75" hidden="1" x14ac:dyDescent="0.2">
      <c r="B221" s="40" t="s">
        <v>632</v>
      </c>
      <c r="C221" s="40" t="s">
        <v>633</v>
      </c>
      <c r="D221" s="40" t="s">
        <v>181</v>
      </c>
      <c r="E221" s="40" t="s">
        <v>182</v>
      </c>
      <c r="F221" s="41">
        <v>2520</v>
      </c>
      <c r="G221" s="41">
        <v>5</v>
      </c>
      <c r="H221" s="42">
        <v>0.2</v>
      </c>
      <c r="I221" s="41">
        <v>48956014800</v>
      </c>
      <c r="J221" s="41"/>
      <c r="K221" s="44"/>
    </row>
    <row r="222" spans="2:11" s="39" customFormat="1" ht="12.75" hidden="1" x14ac:dyDescent="0.2">
      <c r="B222" s="40" t="s">
        <v>634</v>
      </c>
      <c r="C222" s="40" t="s">
        <v>635</v>
      </c>
      <c r="D222" s="40" t="s">
        <v>181</v>
      </c>
      <c r="E222" s="40" t="s">
        <v>190</v>
      </c>
      <c r="F222" s="41">
        <v>9140</v>
      </c>
      <c r="G222" s="41">
        <v>400</v>
      </c>
      <c r="H222" s="42">
        <v>4.58</v>
      </c>
      <c r="I222" s="41">
        <v>98909524540</v>
      </c>
      <c r="J222" s="41"/>
      <c r="K222" s="44"/>
    </row>
    <row r="223" spans="2:11" s="39" customFormat="1" ht="12.75" hidden="1" x14ac:dyDescent="0.2">
      <c r="B223" s="40" t="s">
        <v>636</v>
      </c>
      <c r="C223" s="40" t="s">
        <v>637</v>
      </c>
      <c r="D223" s="40" t="s">
        <v>181</v>
      </c>
      <c r="E223" s="40" t="s">
        <v>185</v>
      </c>
      <c r="F223" s="41">
        <v>6980</v>
      </c>
      <c r="G223" s="41">
        <v>70</v>
      </c>
      <c r="H223" s="42">
        <v>1.01</v>
      </c>
      <c r="I223" s="41">
        <v>236553247000</v>
      </c>
      <c r="J223" s="41"/>
      <c r="K223" s="44"/>
    </row>
    <row r="224" spans="2:11" s="39" customFormat="1" ht="12.75" hidden="1" x14ac:dyDescent="0.2">
      <c r="B224" s="40" t="s">
        <v>638</v>
      </c>
      <c r="C224" s="40" t="s">
        <v>639</v>
      </c>
      <c r="D224" s="40" t="s">
        <v>181</v>
      </c>
      <c r="E224" s="40" t="s">
        <v>185</v>
      </c>
      <c r="F224" s="41">
        <v>8690</v>
      </c>
      <c r="G224" s="41">
        <v>450</v>
      </c>
      <c r="H224" s="42">
        <v>5.46</v>
      </c>
      <c r="I224" s="41">
        <v>10535382330</v>
      </c>
      <c r="J224" s="41"/>
      <c r="K224" s="44"/>
    </row>
    <row r="225" spans="2:11" s="39" customFormat="1" ht="12.75" hidden="1" x14ac:dyDescent="0.2">
      <c r="B225" s="40" t="s">
        <v>640</v>
      </c>
      <c r="C225" s="40" t="s">
        <v>641</v>
      </c>
      <c r="D225" s="40" t="s">
        <v>181</v>
      </c>
      <c r="E225" s="40" t="s">
        <v>230</v>
      </c>
      <c r="F225" s="41">
        <v>12600</v>
      </c>
      <c r="G225" s="41">
        <v>300</v>
      </c>
      <c r="H225" s="42">
        <v>2.44</v>
      </c>
      <c r="I225" s="41">
        <v>622653255000</v>
      </c>
      <c r="J225" s="41"/>
      <c r="K225" s="44"/>
    </row>
    <row r="226" spans="2:11" s="39" customFormat="1" ht="12.75" hidden="1" x14ac:dyDescent="0.2">
      <c r="B226" s="40" t="s">
        <v>642</v>
      </c>
      <c r="C226" s="40" t="s">
        <v>643</v>
      </c>
      <c r="D226" s="40" t="s">
        <v>181</v>
      </c>
      <c r="E226" s="40" t="s">
        <v>230</v>
      </c>
      <c r="F226" s="41">
        <v>8900</v>
      </c>
      <c r="G226" s="41">
        <v>120</v>
      </c>
      <c r="H226" s="42">
        <v>1.37</v>
      </c>
      <c r="I226" s="41">
        <v>18650119100</v>
      </c>
      <c r="J226" s="41"/>
      <c r="K226" s="44"/>
    </row>
    <row r="227" spans="2:11" s="39" customFormat="1" ht="12.75" hidden="1" x14ac:dyDescent="0.2">
      <c r="B227" s="40" t="s">
        <v>644</v>
      </c>
      <c r="C227" s="40" t="s">
        <v>645</v>
      </c>
      <c r="D227" s="40" t="s">
        <v>181</v>
      </c>
      <c r="E227" s="40" t="s">
        <v>276</v>
      </c>
      <c r="F227" s="41">
        <v>6820</v>
      </c>
      <c r="G227" s="41">
        <v>30</v>
      </c>
      <c r="H227" s="42">
        <v>0.44</v>
      </c>
      <c r="I227" s="41">
        <v>161826392200</v>
      </c>
      <c r="J227" s="41"/>
      <c r="K227" s="44"/>
    </row>
    <row r="228" spans="2:11" s="39" customFormat="1" ht="12.75" hidden="1" x14ac:dyDescent="0.2">
      <c r="B228" s="40" t="s">
        <v>646</v>
      </c>
      <c r="C228" s="40" t="s">
        <v>647</v>
      </c>
      <c r="D228" s="40" t="s">
        <v>181</v>
      </c>
      <c r="E228" s="40" t="s">
        <v>230</v>
      </c>
      <c r="F228" s="41">
        <v>4415</v>
      </c>
      <c r="G228" s="41">
        <v>-10</v>
      </c>
      <c r="H228" s="42">
        <v>-0.23</v>
      </c>
      <c r="I228" s="41">
        <v>46315323505</v>
      </c>
      <c r="J228" s="41"/>
      <c r="K228" s="44"/>
    </row>
    <row r="229" spans="2:11" s="39" customFormat="1" ht="12.75" hidden="1" x14ac:dyDescent="0.2">
      <c r="B229" s="40" t="s">
        <v>648</v>
      </c>
      <c r="C229" s="40" t="s">
        <v>649</v>
      </c>
      <c r="D229" s="40" t="s">
        <v>181</v>
      </c>
      <c r="E229" s="40" t="s">
        <v>550</v>
      </c>
      <c r="F229" s="41">
        <v>6370</v>
      </c>
      <c r="G229" s="41">
        <v>290</v>
      </c>
      <c r="H229" s="42">
        <v>4.7699999999999996</v>
      </c>
      <c r="I229" s="41">
        <v>106202168800</v>
      </c>
      <c r="J229" s="41"/>
      <c r="K229" s="44"/>
    </row>
    <row r="230" spans="2:11" s="39" customFormat="1" ht="12.75" hidden="1" x14ac:dyDescent="0.2">
      <c r="B230" s="40" t="s">
        <v>650</v>
      </c>
      <c r="C230" s="40" t="s">
        <v>651</v>
      </c>
      <c r="D230" s="40" t="s">
        <v>181</v>
      </c>
      <c r="E230" s="40" t="s">
        <v>256</v>
      </c>
      <c r="F230" s="41">
        <v>30550</v>
      </c>
      <c r="G230" s="41">
        <v>550</v>
      </c>
      <c r="H230" s="42">
        <v>1.83</v>
      </c>
      <c r="I230" s="41">
        <v>673727826200</v>
      </c>
      <c r="J230" s="41"/>
      <c r="K230" s="44"/>
    </row>
    <row r="231" spans="2:11" s="39" customFormat="1" ht="12.75" hidden="1" x14ac:dyDescent="0.2">
      <c r="B231" s="40" t="s">
        <v>652</v>
      </c>
      <c r="C231" s="40" t="s">
        <v>653</v>
      </c>
      <c r="D231" s="40" t="s">
        <v>181</v>
      </c>
      <c r="E231" s="40" t="s">
        <v>256</v>
      </c>
      <c r="F231" s="41">
        <v>83000</v>
      </c>
      <c r="G231" s="41">
        <v>0</v>
      </c>
      <c r="H231" s="42">
        <v>0</v>
      </c>
      <c r="I231" s="41">
        <v>2888400000000</v>
      </c>
      <c r="J231" s="41"/>
      <c r="K231" s="44"/>
    </row>
    <row r="232" spans="2:11" s="39" customFormat="1" ht="12.75" hidden="1" x14ac:dyDescent="0.2">
      <c r="B232" s="40" t="s">
        <v>654</v>
      </c>
      <c r="C232" s="40" t="s">
        <v>655</v>
      </c>
      <c r="D232" s="40" t="s">
        <v>181</v>
      </c>
      <c r="E232" s="40" t="s">
        <v>256</v>
      </c>
      <c r="F232" s="41">
        <v>53200</v>
      </c>
      <c r="G232" s="41">
        <v>0</v>
      </c>
      <c r="H232" s="42">
        <v>0</v>
      </c>
      <c r="I232" s="41">
        <v>202160000000</v>
      </c>
      <c r="J232" s="41"/>
      <c r="K232" s="44"/>
    </row>
    <row r="233" spans="2:11" s="39" customFormat="1" ht="12.75" hidden="1" x14ac:dyDescent="0.2">
      <c r="B233" s="40" t="s">
        <v>656</v>
      </c>
      <c r="C233" s="40" t="s">
        <v>657</v>
      </c>
      <c r="D233" s="40" t="s">
        <v>181</v>
      </c>
      <c r="E233" s="40" t="s">
        <v>276</v>
      </c>
      <c r="F233" s="41">
        <v>3975</v>
      </c>
      <c r="G233" s="41">
        <v>5</v>
      </c>
      <c r="H233" s="42">
        <v>0.13</v>
      </c>
      <c r="I233" s="41">
        <v>60519375000</v>
      </c>
      <c r="J233" s="41"/>
      <c r="K233" s="44"/>
    </row>
    <row r="234" spans="2:11" s="39" customFormat="1" ht="12.75" hidden="1" x14ac:dyDescent="0.2">
      <c r="B234" s="40" t="s">
        <v>658</v>
      </c>
      <c r="C234" s="40" t="s">
        <v>659</v>
      </c>
      <c r="D234" s="40" t="s">
        <v>181</v>
      </c>
      <c r="E234" s="40" t="s">
        <v>209</v>
      </c>
      <c r="F234" s="41">
        <v>26050</v>
      </c>
      <c r="G234" s="41">
        <v>50</v>
      </c>
      <c r="H234" s="42">
        <v>0.19</v>
      </c>
      <c r="I234" s="41">
        <v>902581051250</v>
      </c>
      <c r="J234" s="41"/>
      <c r="K234" s="44"/>
    </row>
    <row r="235" spans="2:11" s="39" customFormat="1" ht="12.75" hidden="1" x14ac:dyDescent="0.2">
      <c r="B235" s="40" t="s">
        <v>660</v>
      </c>
      <c r="C235" s="40" t="s">
        <v>661</v>
      </c>
      <c r="D235" s="40" t="s">
        <v>181</v>
      </c>
      <c r="E235" s="40" t="s">
        <v>209</v>
      </c>
      <c r="F235" s="41">
        <v>17950</v>
      </c>
      <c r="G235" s="41">
        <v>-300</v>
      </c>
      <c r="H235" s="42">
        <v>-1.64</v>
      </c>
      <c r="I235" s="41">
        <v>24595502850</v>
      </c>
      <c r="J235" s="41"/>
      <c r="K235" s="44"/>
    </row>
    <row r="236" spans="2:11" s="39" customFormat="1" ht="12.75" hidden="1" x14ac:dyDescent="0.2">
      <c r="B236" s="40" t="s">
        <v>662</v>
      </c>
      <c r="C236" s="40" t="s">
        <v>663</v>
      </c>
      <c r="D236" s="40" t="s">
        <v>181</v>
      </c>
      <c r="E236" s="40" t="s">
        <v>185</v>
      </c>
      <c r="F236" s="41">
        <v>10200</v>
      </c>
      <c r="G236" s="41">
        <v>50</v>
      </c>
      <c r="H236" s="42">
        <v>0.49</v>
      </c>
      <c r="I236" s="41">
        <v>369367887600</v>
      </c>
      <c r="J236" s="41"/>
      <c r="K236" s="44"/>
    </row>
    <row r="237" spans="2:11" s="39" customFormat="1" ht="12.75" hidden="1" x14ac:dyDescent="0.2">
      <c r="B237" s="40" t="s">
        <v>664</v>
      </c>
      <c r="C237" s="40" t="s">
        <v>665</v>
      </c>
      <c r="D237" s="40" t="s">
        <v>181</v>
      </c>
      <c r="E237" s="40" t="s">
        <v>185</v>
      </c>
      <c r="F237" s="41">
        <v>8270</v>
      </c>
      <c r="G237" s="41">
        <v>60</v>
      </c>
      <c r="H237" s="42">
        <v>0.73</v>
      </c>
      <c r="I237" s="41">
        <v>7554496140</v>
      </c>
      <c r="J237" s="41"/>
      <c r="K237" s="44"/>
    </row>
    <row r="238" spans="2:11" s="39" customFormat="1" ht="12.75" hidden="1" x14ac:dyDescent="0.2">
      <c r="B238" s="40" t="s">
        <v>666</v>
      </c>
      <c r="C238" s="40" t="s">
        <v>667</v>
      </c>
      <c r="D238" s="40" t="s">
        <v>181</v>
      </c>
      <c r="E238" s="40" t="s">
        <v>190</v>
      </c>
      <c r="F238" s="41">
        <v>3120</v>
      </c>
      <c r="G238" s="41">
        <v>-5</v>
      </c>
      <c r="H238" s="42">
        <v>-0.16</v>
      </c>
      <c r="I238" s="41">
        <v>141134691360</v>
      </c>
      <c r="J238" s="41"/>
      <c r="K238" s="44"/>
    </row>
    <row r="239" spans="2:11" s="39" customFormat="1" ht="12.75" hidden="1" x14ac:dyDescent="0.2">
      <c r="B239" s="40" t="s">
        <v>668</v>
      </c>
      <c r="C239" s="40" t="s">
        <v>669</v>
      </c>
      <c r="D239" s="40" t="s">
        <v>181</v>
      </c>
      <c r="E239" s="40" t="s">
        <v>417</v>
      </c>
      <c r="F239" s="41">
        <v>5330</v>
      </c>
      <c r="G239" s="41">
        <v>-30</v>
      </c>
      <c r="H239" s="42">
        <v>-0.56000000000000005</v>
      </c>
      <c r="I239" s="41">
        <v>146575000000</v>
      </c>
      <c r="J239" s="41"/>
      <c r="K239" s="44"/>
    </row>
    <row r="240" spans="2:11" s="39" customFormat="1" ht="12.75" hidden="1" x14ac:dyDescent="0.2">
      <c r="B240" s="40" t="s">
        <v>670</v>
      </c>
      <c r="C240" s="40" t="s">
        <v>671</v>
      </c>
      <c r="D240" s="40" t="s">
        <v>181</v>
      </c>
      <c r="E240" s="40" t="s">
        <v>182</v>
      </c>
      <c r="F240" s="41">
        <v>24750</v>
      </c>
      <c r="G240" s="41">
        <v>150</v>
      </c>
      <c r="H240" s="42">
        <v>0.61</v>
      </c>
      <c r="I240" s="41">
        <v>398214110250</v>
      </c>
      <c r="J240" s="41"/>
      <c r="K240" s="44"/>
    </row>
    <row r="241" spans="2:11" s="39" customFormat="1" ht="12.75" hidden="1" x14ac:dyDescent="0.2">
      <c r="B241" s="40" t="s">
        <v>672</v>
      </c>
      <c r="C241" s="40" t="s">
        <v>673</v>
      </c>
      <c r="D241" s="40" t="s">
        <v>181</v>
      </c>
      <c r="E241" s="40" t="s">
        <v>224</v>
      </c>
      <c r="F241" s="41">
        <v>13000</v>
      </c>
      <c r="G241" s="41">
        <v>-200</v>
      </c>
      <c r="H241" s="42">
        <v>-1.52</v>
      </c>
      <c r="I241" s="41">
        <v>660054200000</v>
      </c>
      <c r="J241" s="41"/>
      <c r="K241" s="44"/>
    </row>
    <row r="242" spans="2:11" s="39" customFormat="1" ht="12.75" hidden="1" x14ac:dyDescent="0.2">
      <c r="B242" s="40" t="s">
        <v>674</v>
      </c>
      <c r="C242" s="40" t="s">
        <v>675</v>
      </c>
      <c r="D242" s="40" t="s">
        <v>181</v>
      </c>
      <c r="E242" s="40" t="s">
        <v>224</v>
      </c>
      <c r="F242" s="41">
        <v>9710</v>
      </c>
      <c r="G242" s="41">
        <v>-260</v>
      </c>
      <c r="H242" s="42">
        <v>-2.61</v>
      </c>
      <c r="I242" s="41">
        <v>97100000000</v>
      </c>
      <c r="J242" s="41"/>
      <c r="K242" s="44"/>
    </row>
    <row r="243" spans="2:11" s="39" customFormat="1" ht="12.75" hidden="1" x14ac:dyDescent="0.2">
      <c r="B243" s="40" t="s">
        <v>676</v>
      </c>
      <c r="C243" s="40" t="s">
        <v>677</v>
      </c>
      <c r="D243" s="40" t="s">
        <v>181</v>
      </c>
      <c r="E243" s="40" t="s">
        <v>224</v>
      </c>
      <c r="F243" s="41">
        <v>10150</v>
      </c>
      <c r="G243" s="41">
        <v>-200</v>
      </c>
      <c r="H243" s="42">
        <v>-1.93</v>
      </c>
      <c r="I243" s="41">
        <v>263900000000</v>
      </c>
      <c r="J243" s="41"/>
      <c r="K243" s="44"/>
    </row>
    <row r="244" spans="2:11" s="39" customFormat="1" ht="12.75" hidden="1" x14ac:dyDescent="0.2">
      <c r="B244" s="40" t="s">
        <v>678</v>
      </c>
      <c r="C244" s="40" t="s">
        <v>679</v>
      </c>
      <c r="D244" s="40" t="s">
        <v>181</v>
      </c>
      <c r="E244" s="40" t="s">
        <v>241</v>
      </c>
      <c r="F244" s="41">
        <v>3845</v>
      </c>
      <c r="G244" s="41">
        <v>200</v>
      </c>
      <c r="H244" s="42">
        <v>5.49</v>
      </c>
      <c r="I244" s="41">
        <v>113681035455</v>
      </c>
      <c r="J244" s="41"/>
      <c r="K244" s="44"/>
    </row>
    <row r="245" spans="2:11" s="39" customFormat="1" ht="12.75" hidden="1" x14ac:dyDescent="0.2">
      <c r="B245" s="40" t="s">
        <v>680</v>
      </c>
      <c r="C245" s="40" t="s">
        <v>681</v>
      </c>
      <c r="D245" s="40" t="s">
        <v>181</v>
      </c>
      <c r="E245" s="40" t="s">
        <v>578</v>
      </c>
      <c r="F245" s="41">
        <v>1655</v>
      </c>
      <c r="G245" s="41">
        <v>-20</v>
      </c>
      <c r="H245" s="42">
        <v>-1.19</v>
      </c>
      <c r="I245" s="41">
        <v>179392978595</v>
      </c>
      <c r="J245" s="41"/>
      <c r="K245" s="44"/>
    </row>
    <row r="246" spans="2:11" s="39" customFormat="1" ht="12.75" hidden="1" x14ac:dyDescent="0.2">
      <c r="B246" s="40" t="s">
        <v>682</v>
      </c>
      <c r="C246" s="40" t="s">
        <v>683</v>
      </c>
      <c r="D246" s="40" t="s">
        <v>181</v>
      </c>
      <c r="E246" s="40" t="s">
        <v>256</v>
      </c>
      <c r="F246" s="41">
        <v>4985</v>
      </c>
      <c r="G246" s="41">
        <v>325</v>
      </c>
      <c r="H246" s="42">
        <v>6.97</v>
      </c>
      <c r="I246" s="41">
        <v>2071878850430</v>
      </c>
      <c r="J246" s="41"/>
      <c r="K246" s="44"/>
    </row>
    <row r="247" spans="2:11" s="39" customFormat="1" ht="12.75" hidden="1" x14ac:dyDescent="0.2">
      <c r="B247" s="40" t="s">
        <v>684</v>
      </c>
      <c r="C247" s="40" t="s">
        <v>685</v>
      </c>
      <c r="D247" s="40" t="s">
        <v>181</v>
      </c>
      <c r="E247" s="40" t="s">
        <v>318</v>
      </c>
      <c r="F247" s="41">
        <v>2775</v>
      </c>
      <c r="G247" s="41">
        <v>75</v>
      </c>
      <c r="H247" s="42">
        <v>2.78</v>
      </c>
      <c r="I247" s="41">
        <v>132218690625</v>
      </c>
      <c r="J247" s="41"/>
      <c r="K247" s="44"/>
    </row>
    <row r="248" spans="2:11" s="39" customFormat="1" ht="12.75" hidden="1" x14ac:dyDescent="0.2">
      <c r="B248" s="40" t="s">
        <v>686</v>
      </c>
      <c r="C248" s="40" t="s">
        <v>687</v>
      </c>
      <c r="D248" s="40" t="s">
        <v>181</v>
      </c>
      <c r="E248" s="40" t="s">
        <v>318</v>
      </c>
      <c r="F248" s="41">
        <v>27400</v>
      </c>
      <c r="G248" s="41">
        <v>450</v>
      </c>
      <c r="H248" s="42">
        <v>1.67</v>
      </c>
      <c r="I248" s="41">
        <v>2939764330600</v>
      </c>
      <c r="J248" s="41"/>
      <c r="K248" s="44"/>
    </row>
    <row r="249" spans="2:11" s="39" customFormat="1" ht="12.75" hidden="1" x14ac:dyDescent="0.2">
      <c r="B249" s="40" t="s">
        <v>688</v>
      </c>
      <c r="C249" s="40" t="s">
        <v>689</v>
      </c>
      <c r="D249" s="40" t="s">
        <v>181</v>
      </c>
      <c r="E249" s="40" t="s">
        <v>185</v>
      </c>
      <c r="F249" s="41">
        <v>50300</v>
      </c>
      <c r="G249" s="41">
        <v>-600</v>
      </c>
      <c r="H249" s="42">
        <v>-1.18</v>
      </c>
      <c r="I249" s="41">
        <v>2924541594000</v>
      </c>
      <c r="J249" s="41"/>
      <c r="K249" s="44"/>
    </row>
    <row r="250" spans="2:11" s="39" customFormat="1" ht="12.75" hidden="1" x14ac:dyDescent="0.2">
      <c r="B250" s="40" t="s">
        <v>690</v>
      </c>
      <c r="C250" s="40" t="s">
        <v>691</v>
      </c>
      <c r="D250" s="40" t="s">
        <v>181</v>
      </c>
      <c r="E250" s="40" t="s">
        <v>283</v>
      </c>
      <c r="F250" s="41">
        <v>165000</v>
      </c>
      <c r="G250" s="41">
        <v>500</v>
      </c>
      <c r="H250" s="42">
        <v>0.3</v>
      </c>
      <c r="I250" s="41">
        <v>1911784875000</v>
      </c>
      <c r="J250" s="41"/>
      <c r="K250" s="44"/>
    </row>
    <row r="251" spans="2:11" s="39" customFormat="1" ht="12.75" hidden="1" x14ac:dyDescent="0.2">
      <c r="B251" s="40" t="s">
        <v>692</v>
      </c>
      <c r="C251" s="40" t="s">
        <v>693</v>
      </c>
      <c r="D251" s="40" t="s">
        <v>181</v>
      </c>
      <c r="E251" s="40" t="s">
        <v>318</v>
      </c>
      <c r="F251" s="41">
        <v>3825</v>
      </c>
      <c r="G251" s="41">
        <v>25</v>
      </c>
      <c r="H251" s="42">
        <v>0.66</v>
      </c>
      <c r="I251" s="41">
        <v>237150000000</v>
      </c>
      <c r="J251" s="41"/>
      <c r="K251" s="44"/>
    </row>
    <row r="252" spans="2:11" s="39" customFormat="1" ht="12.75" hidden="1" x14ac:dyDescent="0.2">
      <c r="B252" s="40" t="s">
        <v>694</v>
      </c>
      <c r="C252" s="40" t="s">
        <v>695</v>
      </c>
      <c r="D252" s="40" t="s">
        <v>181</v>
      </c>
      <c r="E252" s="40" t="s">
        <v>230</v>
      </c>
      <c r="F252" s="41">
        <v>1080</v>
      </c>
      <c r="G252" s="41">
        <v>40</v>
      </c>
      <c r="H252" s="42">
        <v>3.85</v>
      </c>
      <c r="I252" s="41">
        <v>76698324360</v>
      </c>
      <c r="J252" s="41"/>
      <c r="K252" s="44"/>
    </row>
    <row r="253" spans="2:11" s="39" customFormat="1" ht="12.75" hidden="1" x14ac:dyDescent="0.2">
      <c r="B253" s="40" t="s">
        <v>696</v>
      </c>
      <c r="C253" s="40" t="s">
        <v>697</v>
      </c>
      <c r="D253" s="40" t="s">
        <v>181</v>
      </c>
      <c r="E253" s="40" t="s">
        <v>230</v>
      </c>
      <c r="F253" s="41">
        <v>2560</v>
      </c>
      <c r="G253" s="41">
        <v>25</v>
      </c>
      <c r="H253" s="42">
        <v>0.99</v>
      </c>
      <c r="I253" s="41">
        <v>6710272000</v>
      </c>
      <c r="J253" s="41"/>
      <c r="K253" s="44"/>
    </row>
    <row r="254" spans="2:11" s="39" customFormat="1" ht="12.75" hidden="1" x14ac:dyDescent="0.2">
      <c r="B254" s="40" t="s">
        <v>698</v>
      </c>
      <c r="C254" s="40" t="s">
        <v>699</v>
      </c>
      <c r="D254" s="40" t="s">
        <v>181</v>
      </c>
      <c r="E254" s="40" t="s">
        <v>283</v>
      </c>
      <c r="F254" s="41">
        <v>19400</v>
      </c>
      <c r="G254" s="41">
        <v>250</v>
      </c>
      <c r="H254" s="42">
        <v>1.31</v>
      </c>
      <c r="I254" s="41">
        <v>392725898200</v>
      </c>
      <c r="J254" s="41"/>
      <c r="K254" s="44"/>
    </row>
    <row r="255" spans="2:11" s="39" customFormat="1" ht="12.75" hidden="1" x14ac:dyDescent="0.2">
      <c r="B255" s="40" t="s">
        <v>700</v>
      </c>
      <c r="C255" s="40" t="s">
        <v>701</v>
      </c>
      <c r="D255" s="40" t="s">
        <v>181</v>
      </c>
      <c r="E255" s="40" t="s">
        <v>269</v>
      </c>
      <c r="F255" s="41">
        <v>1790</v>
      </c>
      <c r="G255" s="41">
        <v>-20</v>
      </c>
      <c r="H255" s="42">
        <v>-1.1000000000000001</v>
      </c>
      <c r="I255" s="41">
        <v>73835982080</v>
      </c>
      <c r="J255" s="41"/>
      <c r="K255" s="44"/>
    </row>
    <row r="256" spans="2:11" s="39" customFormat="1" ht="12.75" hidden="1" x14ac:dyDescent="0.2">
      <c r="B256" s="40" t="s">
        <v>702</v>
      </c>
      <c r="C256" s="40" t="s">
        <v>703</v>
      </c>
      <c r="D256" s="40" t="s">
        <v>181</v>
      </c>
      <c r="E256" s="40" t="s">
        <v>318</v>
      </c>
      <c r="F256" s="41">
        <v>845</v>
      </c>
      <c r="G256" s="41">
        <v>15</v>
      </c>
      <c r="H256" s="42">
        <v>1.81</v>
      </c>
      <c r="I256" s="41">
        <v>90344009015</v>
      </c>
      <c r="J256" s="41"/>
      <c r="K256" s="44"/>
    </row>
    <row r="257" spans="2:11" s="39" customFormat="1" ht="12.75" hidden="1" x14ac:dyDescent="0.2">
      <c r="B257" s="40" t="s">
        <v>704</v>
      </c>
      <c r="C257" s="40" t="s">
        <v>705</v>
      </c>
      <c r="D257" s="40" t="s">
        <v>181</v>
      </c>
      <c r="E257" s="40" t="s">
        <v>230</v>
      </c>
      <c r="F257" s="41">
        <v>777</v>
      </c>
      <c r="G257" s="41">
        <v>23</v>
      </c>
      <c r="H257" s="42">
        <v>3.05</v>
      </c>
      <c r="I257" s="41">
        <v>90647063199</v>
      </c>
      <c r="J257" s="41"/>
      <c r="K257" s="44"/>
    </row>
    <row r="258" spans="2:11" s="39" customFormat="1" ht="12.75" hidden="1" x14ac:dyDescent="0.2">
      <c r="B258" s="40" t="s">
        <v>706</v>
      </c>
      <c r="C258" s="40" t="s">
        <v>707</v>
      </c>
      <c r="D258" s="40" t="s">
        <v>181</v>
      </c>
      <c r="E258" s="40" t="s">
        <v>241</v>
      </c>
      <c r="F258" s="41">
        <v>1540</v>
      </c>
      <c r="G258" s="41">
        <v>190</v>
      </c>
      <c r="H258" s="42">
        <v>14.07</v>
      </c>
      <c r="I258" s="41">
        <v>140356368460</v>
      </c>
      <c r="J258" s="41"/>
      <c r="K258" s="44"/>
    </row>
    <row r="259" spans="2:11" s="39" customFormat="1" ht="12.75" hidden="1" x14ac:dyDescent="0.2">
      <c r="B259" s="40" t="s">
        <v>708</v>
      </c>
      <c r="C259" s="40" t="s">
        <v>709</v>
      </c>
      <c r="D259" s="40" t="s">
        <v>181</v>
      </c>
      <c r="E259" s="40" t="s">
        <v>318</v>
      </c>
      <c r="F259" s="41">
        <v>6940</v>
      </c>
      <c r="G259" s="41">
        <v>-80</v>
      </c>
      <c r="H259" s="42">
        <v>-1.1399999999999999</v>
      </c>
      <c r="I259" s="41">
        <v>99145638100</v>
      </c>
      <c r="J259" s="41"/>
      <c r="K259" s="44"/>
    </row>
    <row r="260" spans="2:11" s="39" customFormat="1" ht="12.75" hidden="1" x14ac:dyDescent="0.2">
      <c r="B260" s="40" t="s">
        <v>710</v>
      </c>
      <c r="C260" s="40" t="s">
        <v>711</v>
      </c>
      <c r="D260" s="40" t="s">
        <v>181</v>
      </c>
      <c r="E260" s="40" t="s">
        <v>195</v>
      </c>
      <c r="F260" s="41">
        <v>39950</v>
      </c>
      <c r="G260" s="41">
        <v>100</v>
      </c>
      <c r="H260" s="42">
        <v>0.25</v>
      </c>
      <c r="I260" s="41">
        <v>211735000000</v>
      </c>
      <c r="J260" s="41"/>
      <c r="K260" s="44"/>
    </row>
    <row r="261" spans="2:11" s="39" customFormat="1" ht="12.75" hidden="1" x14ac:dyDescent="0.2">
      <c r="B261" s="40" t="s">
        <v>712</v>
      </c>
      <c r="C261" s="40" t="s">
        <v>713</v>
      </c>
      <c r="D261" s="40" t="s">
        <v>181</v>
      </c>
      <c r="E261" s="40" t="s">
        <v>269</v>
      </c>
      <c r="F261" s="41">
        <v>230000</v>
      </c>
      <c r="G261" s="41">
        <v>10000</v>
      </c>
      <c r="H261" s="42">
        <v>4.55</v>
      </c>
      <c r="I261" s="41">
        <v>1495000000000</v>
      </c>
      <c r="J261" s="41"/>
      <c r="K261" s="44"/>
    </row>
    <row r="262" spans="2:11" s="39" customFormat="1" ht="12.75" hidden="1" x14ac:dyDescent="0.2">
      <c r="B262" s="40" t="s">
        <v>714</v>
      </c>
      <c r="C262" s="40" t="s">
        <v>715</v>
      </c>
      <c r="D262" s="40" t="s">
        <v>181</v>
      </c>
      <c r="E262" s="40" t="s">
        <v>230</v>
      </c>
      <c r="F262" s="41">
        <v>1370</v>
      </c>
      <c r="G262" s="41">
        <v>10</v>
      </c>
      <c r="H262" s="42">
        <v>0.74</v>
      </c>
      <c r="I262" s="41">
        <v>1173368022330</v>
      </c>
      <c r="J262" s="41"/>
      <c r="K262" s="44"/>
    </row>
    <row r="263" spans="2:11" s="39" customFormat="1" ht="12.75" hidden="1" x14ac:dyDescent="0.2">
      <c r="B263" s="40" t="s">
        <v>716</v>
      </c>
      <c r="C263" s="40" t="s">
        <v>717</v>
      </c>
      <c r="D263" s="40" t="s">
        <v>181</v>
      </c>
      <c r="E263" s="40" t="s">
        <v>241</v>
      </c>
      <c r="F263" s="41">
        <v>10400</v>
      </c>
      <c r="G263" s="41">
        <v>480</v>
      </c>
      <c r="H263" s="42">
        <v>4.84</v>
      </c>
      <c r="I263" s="41">
        <v>256326033600</v>
      </c>
      <c r="J263" s="41"/>
      <c r="K263" s="44"/>
    </row>
    <row r="264" spans="2:11" s="39" customFormat="1" ht="12.75" hidden="1" x14ac:dyDescent="0.2">
      <c r="B264" s="40" t="s">
        <v>718</v>
      </c>
      <c r="C264" s="40" t="s">
        <v>719</v>
      </c>
      <c r="D264" s="40" t="s">
        <v>181</v>
      </c>
      <c r="E264" s="40" t="s">
        <v>209</v>
      </c>
      <c r="F264" s="41">
        <v>22950</v>
      </c>
      <c r="G264" s="41">
        <v>150</v>
      </c>
      <c r="H264" s="42">
        <v>0.66</v>
      </c>
      <c r="I264" s="41">
        <v>205853651100</v>
      </c>
      <c r="J264" s="41"/>
      <c r="K264" s="44"/>
    </row>
    <row r="265" spans="2:11" s="39" customFormat="1" ht="12.75" hidden="1" x14ac:dyDescent="0.2">
      <c r="B265" s="40" t="s">
        <v>720</v>
      </c>
      <c r="C265" s="40" t="s">
        <v>721</v>
      </c>
      <c r="D265" s="40" t="s">
        <v>181</v>
      </c>
      <c r="E265" s="40" t="s">
        <v>209</v>
      </c>
      <c r="F265" s="41">
        <v>14450</v>
      </c>
      <c r="G265" s="41">
        <v>100</v>
      </c>
      <c r="H265" s="42">
        <v>0.7</v>
      </c>
      <c r="I265" s="41">
        <v>9367588200</v>
      </c>
      <c r="J265" s="41"/>
      <c r="K265" s="44"/>
    </row>
    <row r="266" spans="2:11" s="39" customFormat="1" ht="12.75" hidden="1" x14ac:dyDescent="0.2">
      <c r="B266" s="40" t="s">
        <v>722</v>
      </c>
      <c r="C266" s="40" t="s">
        <v>723</v>
      </c>
      <c r="D266" s="40" t="s">
        <v>181</v>
      </c>
      <c r="E266" s="40" t="s">
        <v>209</v>
      </c>
      <c r="F266" s="41">
        <v>166000</v>
      </c>
      <c r="G266" s="41">
        <v>4000</v>
      </c>
      <c r="H266" s="42">
        <v>2.4700000000000002</v>
      </c>
      <c r="I266" s="41">
        <v>280540000000</v>
      </c>
      <c r="J266" s="41"/>
      <c r="K266" s="44"/>
    </row>
    <row r="267" spans="2:11" s="39" customFormat="1" ht="12.75" hidden="1" x14ac:dyDescent="0.2">
      <c r="B267" s="40" t="s">
        <v>724</v>
      </c>
      <c r="C267" s="40" t="s">
        <v>725</v>
      </c>
      <c r="D267" s="40" t="s">
        <v>181</v>
      </c>
      <c r="E267" s="40" t="s">
        <v>206</v>
      </c>
      <c r="F267" s="41">
        <v>27200</v>
      </c>
      <c r="G267" s="41">
        <v>300</v>
      </c>
      <c r="H267" s="42">
        <v>1.1200000000000001</v>
      </c>
      <c r="I267" s="41">
        <v>4738504193600</v>
      </c>
      <c r="J267" s="41"/>
      <c r="K267" s="44"/>
    </row>
    <row r="268" spans="2:11" s="39" customFormat="1" ht="12.75" hidden="1" x14ac:dyDescent="0.2">
      <c r="B268" s="40" t="s">
        <v>726</v>
      </c>
      <c r="C268" s="40" t="s">
        <v>727</v>
      </c>
      <c r="D268" s="40" t="s">
        <v>181</v>
      </c>
      <c r="E268" s="40" t="s">
        <v>206</v>
      </c>
      <c r="F268" s="41">
        <v>43500</v>
      </c>
      <c r="G268" s="41">
        <v>650</v>
      </c>
      <c r="H268" s="42">
        <v>1.52</v>
      </c>
      <c r="I268" s="41">
        <v>48319539000</v>
      </c>
      <c r="J268" s="41"/>
      <c r="K268" s="44"/>
    </row>
    <row r="269" spans="2:11" s="39" customFormat="1" ht="12.75" hidden="1" x14ac:dyDescent="0.2">
      <c r="B269" s="40" t="s">
        <v>728</v>
      </c>
      <c r="C269" s="40" t="s">
        <v>729</v>
      </c>
      <c r="D269" s="40" t="s">
        <v>181</v>
      </c>
      <c r="E269" s="40" t="s">
        <v>206</v>
      </c>
      <c r="F269" s="41">
        <v>3040</v>
      </c>
      <c r="G269" s="41">
        <v>15</v>
      </c>
      <c r="H269" s="42">
        <v>0.5</v>
      </c>
      <c r="I269" s="41">
        <v>742584113600</v>
      </c>
      <c r="J269" s="41"/>
      <c r="K269" s="44"/>
    </row>
    <row r="270" spans="2:11" s="39" customFormat="1" ht="12.75" hidden="1" x14ac:dyDescent="0.2">
      <c r="B270" s="40" t="s">
        <v>730</v>
      </c>
      <c r="C270" s="40" t="s">
        <v>731</v>
      </c>
      <c r="D270" s="40" t="s">
        <v>181</v>
      </c>
      <c r="E270" s="40" t="s">
        <v>269</v>
      </c>
      <c r="F270" s="41">
        <v>102000</v>
      </c>
      <c r="G270" s="41">
        <v>1500</v>
      </c>
      <c r="H270" s="42">
        <v>1.49</v>
      </c>
      <c r="I270" s="41">
        <v>135456000000</v>
      </c>
      <c r="J270" s="41"/>
      <c r="K270" s="44"/>
    </row>
    <row r="271" spans="2:11" s="39" customFormat="1" ht="12.75" hidden="1" x14ac:dyDescent="0.2">
      <c r="B271" s="40" t="s">
        <v>732</v>
      </c>
      <c r="C271" s="40" t="s">
        <v>733</v>
      </c>
      <c r="D271" s="40" t="s">
        <v>181</v>
      </c>
      <c r="E271" s="40" t="s">
        <v>195</v>
      </c>
      <c r="F271" s="41">
        <v>1895</v>
      </c>
      <c r="G271" s="41">
        <v>10</v>
      </c>
      <c r="H271" s="42">
        <v>0.53</v>
      </c>
      <c r="I271" s="41">
        <v>83914977450</v>
      </c>
      <c r="J271" s="41"/>
      <c r="K271" s="44"/>
    </row>
    <row r="272" spans="2:11" s="39" customFormat="1" ht="12.75" hidden="1" x14ac:dyDescent="0.2">
      <c r="B272" s="40" t="s">
        <v>734</v>
      </c>
      <c r="C272" s="40" t="s">
        <v>735</v>
      </c>
      <c r="D272" s="40" t="s">
        <v>181</v>
      </c>
      <c r="E272" s="40" t="s">
        <v>241</v>
      </c>
      <c r="F272" s="41">
        <v>2475</v>
      </c>
      <c r="G272" s="41">
        <v>-65</v>
      </c>
      <c r="H272" s="42">
        <v>-2.56</v>
      </c>
      <c r="I272" s="41">
        <v>67158726525</v>
      </c>
      <c r="J272" s="41"/>
      <c r="K272" s="44"/>
    </row>
    <row r="273" spans="2:11" s="39" customFormat="1" ht="12.75" hidden="1" x14ac:dyDescent="0.2">
      <c r="B273" s="40" t="s">
        <v>736</v>
      </c>
      <c r="C273" s="40" t="s">
        <v>737</v>
      </c>
      <c r="D273" s="40" t="s">
        <v>181</v>
      </c>
      <c r="E273" s="40" t="s">
        <v>182</v>
      </c>
      <c r="F273" s="41">
        <v>60200</v>
      </c>
      <c r="G273" s="41">
        <v>400</v>
      </c>
      <c r="H273" s="42">
        <v>0.67</v>
      </c>
      <c r="I273" s="41">
        <v>1106145020400</v>
      </c>
      <c r="J273" s="41"/>
      <c r="K273" s="44"/>
    </row>
    <row r="274" spans="2:11" s="39" customFormat="1" ht="12.75" hidden="1" x14ac:dyDescent="0.2">
      <c r="B274" s="40" t="s">
        <v>738</v>
      </c>
      <c r="C274" s="40" t="s">
        <v>739</v>
      </c>
      <c r="D274" s="40" t="s">
        <v>181</v>
      </c>
      <c r="E274" s="40" t="s">
        <v>182</v>
      </c>
      <c r="F274" s="41">
        <v>104000</v>
      </c>
      <c r="G274" s="41">
        <v>500</v>
      </c>
      <c r="H274" s="42">
        <v>0.48</v>
      </c>
      <c r="I274" s="41">
        <v>3131021088000</v>
      </c>
      <c r="J274" s="41"/>
      <c r="K274" s="44"/>
    </row>
    <row r="275" spans="2:11" s="39" customFormat="1" ht="12.75" hidden="1" x14ac:dyDescent="0.2">
      <c r="B275" s="40" t="s">
        <v>740</v>
      </c>
      <c r="C275" s="40" t="s">
        <v>741</v>
      </c>
      <c r="D275" s="40" t="s">
        <v>181</v>
      </c>
      <c r="E275" s="40" t="s">
        <v>269</v>
      </c>
      <c r="F275" s="41">
        <v>7850</v>
      </c>
      <c r="G275" s="41">
        <v>-130</v>
      </c>
      <c r="H275" s="42">
        <v>-1.63</v>
      </c>
      <c r="I275" s="41">
        <v>123088000000</v>
      </c>
      <c r="J275" s="41"/>
      <c r="K275" s="44"/>
    </row>
    <row r="276" spans="2:11" s="39" customFormat="1" ht="12.75" hidden="1" x14ac:dyDescent="0.2">
      <c r="B276" s="40" t="s">
        <v>742</v>
      </c>
      <c r="C276" s="40" t="s">
        <v>743</v>
      </c>
      <c r="D276" s="40" t="s">
        <v>181</v>
      </c>
      <c r="E276" s="40" t="s">
        <v>269</v>
      </c>
      <c r="F276" s="41">
        <v>15000</v>
      </c>
      <c r="G276" s="41">
        <v>-450</v>
      </c>
      <c r="H276" s="42">
        <v>-2.91</v>
      </c>
      <c r="I276" s="41">
        <v>20880000000</v>
      </c>
      <c r="J276" s="41"/>
      <c r="K276" s="44"/>
    </row>
    <row r="277" spans="2:11" s="39" customFormat="1" ht="12.75" hidden="1" x14ac:dyDescent="0.2">
      <c r="B277" s="40" t="s">
        <v>744</v>
      </c>
      <c r="C277" s="40" t="s">
        <v>745</v>
      </c>
      <c r="D277" s="40" t="s">
        <v>181</v>
      </c>
      <c r="E277" s="40" t="s">
        <v>318</v>
      </c>
      <c r="F277" s="41">
        <v>1710</v>
      </c>
      <c r="G277" s="41">
        <v>30</v>
      </c>
      <c r="H277" s="42">
        <v>1.79</v>
      </c>
      <c r="I277" s="41">
        <v>55686115800</v>
      </c>
      <c r="J277" s="41"/>
      <c r="K277" s="44"/>
    </row>
    <row r="278" spans="2:11" x14ac:dyDescent="0.2">
      <c r="B278" s="60" t="s">
        <v>746</v>
      </c>
      <c r="C278" s="61" t="s">
        <v>747</v>
      </c>
      <c r="D278" s="60" t="s">
        <v>181</v>
      </c>
      <c r="E278" s="60" t="s">
        <v>748</v>
      </c>
      <c r="F278" s="62">
        <v>41100</v>
      </c>
      <c r="G278" s="62">
        <v>350</v>
      </c>
      <c r="H278" s="63">
        <v>0.86</v>
      </c>
      <c r="I278" s="62">
        <v>454928913000</v>
      </c>
      <c r="J278" s="64" t="s">
        <v>749</v>
      </c>
      <c r="K278" s="65" t="s">
        <v>750</v>
      </c>
    </row>
    <row r="279" spans="2:11" s="39" customFormat="1" ht="12.75" hidden="1" x14ac:dyDescent="0.2">
      <c r="B279" s="40" t="s">
        <v>751</v>
      </c>
      <c r="C279" s="40" t="s">
        <v>752</v>
      </c>
      <c r="D279" s="40" t="s">
        <v>181</v>
      </c>
      <c r="E279" s="40" t="s">
        <v>182</v>
      </c>
      <c r="F279" s="41">
        <v>8150</v>
      </c>
      <c r="G279" s="41">
        <v>30</v>
      </c>
      <c r="H279" s="42">
        <v>0.37</v>
      </c>
      <c r="I279" s="43">
        <v>274818000000</v>
      </c>
      <c r="J279" s="41"/>
      <c r="K279" s="44"/>
    </row>
    <row r="280" spans="2:11" s="39" customFormat="1" ht="12.75" hidden="1" x14ac:dyDescent="0.2">
      <c r="B280" s="40" t="s">
        <v>753</v>
      </c>
      <c r="C280" s="40" t="s">
        <v>754</v>
      </c>
      <c r="D280" s="40" t="s">
        <v>181</v>
      </c>
      <c r="E280" s="40" t="s">
        <v>241</v>
      </c>
      <c r="F280" s="41">
        <v>8120</v>
      </c>
      <c r="G280" s="41">
        <v>300</v>
      </c>
      <c r="H280" s="42">
        <v>3.84</v>
      </c>
      <c r="I280" s="41">
        <v>774913824440</v>
      </c>
      <c r="J280" s="41"/>
      <c r="K280" s="44"/>
    </row>
    <row r="281" spans="2:11" s="39" customFormat="1" ht="12.75" hidden="1" x14ac:dyDescent="0.2">
      <c r="B281" s="40" t="s">
        <v>755</v>
      </c>
      <c r="C281" s="40" t="s">
        <v>756</v>
      </c>
      <c r="D281" s="40" t="s">
        <v>181</v>
      </c>
      <c r="E281" s="40" t="s">
        <v>269</v>
      </c>
      <c r="F281" s="41">
        <v>49300</v>
      </c>
      <c r="G281" s="41">
        <v>-300</v>
      </c>
      <c r="H281" s="42">
        <v>-0.6</v>
      </c>
      <c r="I281" s="41">
        <v>177973000000</v>
      </c>
      <c r="J281" s="41"/>
      <c r="K281" s="44"/>
    </row>
    <row r="282" spans="2:11" s="39" customFormat="1" ht="12.75" hidden="1" x14ac:dyDescent="0.2">
      <c r="B282" s="40" t="s">
        <v>757</v>
      </c>
      <c r="C282" s="40" t="s">
        <v>758</v>
      </c>
      <c r="D282" s="40" t="s">
        <v>181</v>
      </c>
      <c r="E282" s="40" t="s">
        <v>206</v>
      </c>
      <c r="F282" s="41">
        <v>2290</v>
      </c>
      <c r="G282" s="41">
        <v>10</v>
      </c>
      <c r="H282" s="42">
        <v>0.44</v>
      </c>
      <c r="I282" s="41">
        <v>90790388820</v>
      </c>
      <c r="J282" s="41"/>
      <c r="K282" s="44"/>
    </row>
    <row r="283" spans="2:11" s="39" customFormat="1" ht="12.75" hidden="1" x14ac:dyDescent="0.2">
      <c r="B283" s="40" t="s">
        <v>759</v>
      </c>
      <c r="C283" s="40" t="s">
        <v>760</v>
      </c>
      <c r="D283" s="40" t="s">
        <v>181</v>
      </c>
      <c r="E283" s="40" t="s">
        <v>269</v>
      </c>
      <c r="F283" s="41">
        <v>6400</v>
      </c>
      <c r="G283" s="41">
        <v>40</v>
      </c>
      <c r="H283" s="42">
        <v>0.63</v>
      </c>
      <c r="I283" s="41">
        <v>87152492800</v>
      </c>
      <c r="J283" s="41"/>
      <c r="K283" s="44"/>
    </row>
    <row r="284" spans="2:11" s="39" customFormat="1" ht="12.75" hidden="1" x14ac:dyDescent="0.2">
      <c r="B284" s="40" t="s">
        <v>761</v>
      </c>
      <c r="C284" s="40" t="s">
        <v>762</v>
      </c>
      <c r="D284" s="40" t="s">
        <v>181</v>
      </c>
      <c r="E284" s="40" t="s">
        <v>256</v>
      </c>
      <c r="F284" s="41">
        <v>13550</v>
      </c>
      <c r="G284" s="41">
        <v>150</v>
      </c>
      <c r="H284" s="42">
        <v>1.1200000000000001</v>
      </c>
      <c r="I284" s="41">
        <v>307612425200</v>
      </c>
      <c r="J284" s="41"/>
      <c r="K284" s="44"/>
    </row>
    <row r="285" spans="2:11" s="39" customFormat="1" ht="12.75" hidden="1" x14ac:dyDescent="0.2">
      <c r="B285" s="40" t="s">
        <v>763</v>
      </c>
      <c r="C285" s="40" t="s">
        <v>764</v>
      </c>
      <c r="D285" s="40" t="s">
        <v>181</v>
      </c>
      <c r="E285" s="40" t="s">
        <v>256</v>
      </c>
      <c r="F285" s="41">
        <v>23100</v>
      </c>
      <c r="G285" s="41">
        <v>0</v>
      </c>
      <c r="H285" s="42">
        <v>0</v>
      </c>
      <c r="I285" s="41">
        <v>5214409200</v>
      </c>
      <c r="J285" s="41"/>
      <c r="K285" s="44"/>
    </row>
    <row r="286" spans="2:11" s="39" customFormat="1" ht="12.75" hidden="1" x14ac:dyDescent="0.2">
      <c r="B286" s="40" t="s">
        <v>765</v>
      </c>
      <c r="C286" s="40" t="s">
        <v>766</v>
      </c>
      <c r="D286" s="40" t="s">
        <v>181</v>
      </c>
      <c r="E286" s="40" t="s">
        <v>190</v>
      </c>
      <c r="F286" s="41">
        <v>33950</v>
      </c>
      <c r="G286" s="41">
        <v>1100</v>
      </c>
      <c r="H286" s="42">
        <v>3.35</v>
      </c>
      <c r="I286" s="41">
        <v>3384815000000</v>
      </c>
      <c r="J286" s="41"/>
      <c r="K286" s="44"/>
    </row>
    <row r="287" spans="2:11" s="39" customFormat="1" ht="12.75" hidden="1" x14ac:dyDescent="0.2">
      <c r="B287" s="40" t="s">
        <v>767</v>
      </c>
      <c r="C287" s="40" t="s">
        <v>768</v>
      </c>
      <c r="D287" s="40" t="s">
        <v>181</v>
      </c>
      <c r="E287" s="40" t="s">
        <v>283</v>
      </c>
      <c r="F287" s="41">
        <v>12450</v>
      </c>
      <c r="G287" s="41">
        <v>0</v>
      </c>
      <c r="H287" s="42">
        <v>0</v>
      </c>
      <c r="I287" s="41">
        <v>324957076500</v>
      </c>
      <c r="J287" s="41"/>
      <c r="K287" s="44"/>
    </row>
    <row r="288" spans="2:11" s="39" customFormat="1" ht="12.75" hidden="1" x14ac:dyDescent="0.2">
      <c r="B288" s="40" t="s">
        <v>769</v>
      </c>
      <c r="C288" s="40" t="s">
        <v>770</v>
      </c>
      <c r="D288" s="40" t="s">
        <v>181</v>
      </c>
      <c r="E288" s="40" t="s">
        <v>182</v>
      </c>
      <c r="F288" s="41">
        <v>4945</v>
      </c>
      <c r="G288" s="41">
        <v>15</v>
      </c>
      <c r="H288" s="42">
        <v>0.3</v>
      </c>
      <c r="I288" s="41">
        <v>217545444340</v>
      </c>
      <c r="J288" s="41"/>
      <c r="K288" s="44"/>
    </row>
    <row r="289" spans="2:11" s="39" customFormat="1" ht="12.75" hidden="1" x14ac:dyDescent="0.2">
      <c r="B289" s="40" t="s">
        <v>771</v>
      </c>
      <c r="C289" s="40" t="s">
        <v>772</v>
      </c>
      <c r="D289" s="40" t="s">
        <v>181</v>
      </c>
      <c r="E289" s="40" t="s">
        <v>269</v>
      </c>
      <c r="F289" s="41">
        <v>16250</v>
      </c>
      <c r="G289" s="41">
        <v>-50</v>
      </c>
      <c r="H289" s="42">
        <v>-0.31</v>
      </c>
      <c r="I289" s="41">
        <v>86702915000</v>
      </c>
      <c r="J289" s="41"/>
      <c r="K289" s="44"/>
    </row>
    <row r="290" spans="2:11" s="39" customFormat="1" ht="12.75" hidden="1" x14ac:dyDescent="0.2">
      <c r="B290" s="40" t="s">
        <v>773</v>
      </c>
      <c r="C290" s="40" t="s">
        <v>774</v>
      </c>
      <c r="D290" s="40" t="s">
        <v>181</v>
      </c>
      <c r="E290" s="40" t="s">
        <v>185</v>
      </c>
      <c r="F290" s="41">
        <v>122500</v>
      </c>
      <c r="G290" s="41">
        <v>500</v>
      </c>
      <c r="H290" s="42">
        <v>0.41</v>
      </c>
      <c r="I290" s="41">
        <v>754004405000</v>
      </c>
      <c r="J290" s="41"/>
      <c r="K290" s="44"/>
    </row>
    <row r="291" spans="2:11" s="39" customFormat="1" ht="12.75" hidden="1" x14ac:dyDescent="0.2">
      <c r="B291" s="40" t="s">
        <v>775</v>
      </c>
      <c r="C291" s="40" t="s">
        <v>776</v>
      </c>
      <c r="D291" s="40" t="s">
        <v>181</v>
      </c>
      <c r="E291" s="40" t="s">
        <v>283</v>
      </c>
      <c r="F291" s="41">
        <v>88600</v>
      </c>
      <c r="G291" s="41">
        <v>600</v>
      </c>
      <c r="H291" s="42">
        <v>0.68</v>
      </c>
      <c r="I291" s="41">
        <v>748126704800</v>
      </c>
      <c r="J291" s="41"/>
      <c r="K291" s="44"/>
    </row>
    <row r="292" spans="2:11" s="39" customFormat="1" ht="12.75" hidden="1" x14ac:dyDescent="0.2">
      <c r="B292" s="40" t="s">
        <v>777</v>
      </c>
      <c r="C292" s="40" t="s">
        <v>778</v>
      </c>
      <c r="D292" s="40" t="s">
        <v>181</v>
      </c>
      <c r="E292" s="40" t="s">
        <v>256</v>
      </c>
      <c r="F292" s="41">
        <v>15700</v>
      </c>
      <c r="G292" s="41">
        <v>100</v>
      </c>
      <c r="H292" s="42">
        <v>0.64</v>
      </c>
      <c r="I292" s="41">
        <v>180550000000</v>
      </c>
      <c r="J292" s="41"/>
      <c r="K292" s="44"/>
    </row>
    <row r="293" spans="2:11" s="39" customFormat="1" ht="12.75" hidden="1" x14ac:dyDescent="0.2">
      <c r="B293" s="40" t="s">
        <v>779</v>
      </c>
      <c r="C293" s="40" t="s">
        <v>780</v>
      </c>
      <c r="D293" s="40" t="s">
        <v>181</v>
      </c>
      <c r="E293" s="40" t="s">
        <v>269</v>
      </c>
      <c r="F293" s="41">
        <v>9880</v>
      </c>
      <c r="G293" s="41">
        <v>-60</v>
      </c>
      <c r="H293" s="42">
        <v>-0.6</v>
      </c>
      <c r="I293" s="41">
        <v>135682188200</v>
      </c>
      <c r="J293" s="41"/>
      <c r="K293" s="44"/>
    </row>
    <row r="294" spans="2:11" s="39" customFormat="1" ht="12.75" hidden="1" x14ac:dyDescent="0.2">
      <c r="B294" s="40" t="s">
        <v>781</v>
      </c>
      <c r="C294" s="40" t="s">
        <v>782</v>
      </c>
      <c r="D294" s="40" t="s">
        <v>181</v>
      </c>
      <c r="E294" s="40" t="s">
        <v>550</v>
      </c>
      <c r="F294" s="41">
        <v>1190</v>
      </c>
      <c r="G294" s="41">
        <v>25</v>
      </c>
      <c r="H294" s="42">
        <v>2.15</v>
      </c>
      <c r="I294" s="41">
        <v>284034034970</v>
      </c>
      <c r="J294" s="41"/>
      <c r="K294" s="44"/>
    </row>
    <row r="295" spans="2:11" s="39" customFormat="1" ht="12.75" hidden="1" x14ac:dyDescent="0.2">
      <c r="B295" s="40" t="s">
        <v>783</v>
      </c>
      <c r="C295" s="40" t="s">
        <v>784</v>
      </c>
      <c r="D295" s="40" t="s">
        <v>181</v>
      </c>
      <c r="E295" s="40" t="s">
        <v>550</v>
      </c>
      <c r="F295" s="41">
        <v>12100</v>
      </c>
      <c r="G295" s="41">
        <v>200</v>
      </c>
      <c r="H295" s="42">
        <v>1.68</v>
      </c>
      <c r="I295" s="41">
        <v>3733684900</v>
      </c>
      <c r="J295" s="41"/>
      <c r="K295" s="44"/>
    </row>
    <row r="296" spans="2:11" s="39" customFormat="1" ht="12.75" hidden="1" x14ac:dyDescent="0.2">
      <c r="B296" s="40" t="s">
        <v>785</v>
      </c>
      <c r="C296" s="40" t="s">
        <v>786</v>
      </c>
      <c r="D296" s="40" t="s">
        <v>181</v>
      </c>
      <c r="E296" s="40" t="s">
        <v>550</v>
      </c>
      <c r="F296" s="41">
        <v>28950</v>
      </c>
      <c r="G296" s="41">
        <v>150</v>
      </c>
      <c r="H296" s="42">
        <v>0.52</v>
      </c>
      <c r="I296" s="41">
        <v>2597451900</v>
      </c>
      <c r="J296" s="41"/>
      <c r="K296" s="44"/>
    </row>
    <row r="297" spans="2:11" s="39" customFormat="1" ht="12.75" hidden="1" x14ac:dyDescent="0.2">
      <c r="B297" s="40" t="s">
        <v>787</v>
      </c>
      <c r="C297" s="40" t="s">
        <v>788</v>
      </c>
      <c r="D297" s="40" t="s">
        <v>181</v>
      </c>
      <c r="E297" s="40" t="s">
        <v>206</v>
      </c>
      <c r="F297" s="41">
        <v>25000</v>
      </c>
      <c r="G297" s="41">
        <v>-200</v>
      </c>
      <c r="H297" s="42">
        <v>-0.79</v>
      </c>
      <c r="I297" s="41">
        <v>72389225000</v>
      </c>
      <c r="J297" s="41"/>
      <c r="K297" s="44"/>
    </row>
    <row r="298" spans="2:11" s="39" customFormat="1" ht="12.75" hidden="1" x14ac:dyDescent="0.2">
      <c r="B298" s="40" t="s">
        <v>789</v>
      </c>
      <c r="C298" s="40" t="s">
        <v>790</v>
      </c>
      <c r="D298" s="40" t="s">
        <v>181</v>
      </c>
      <c r="E298" s="40" t="s">
        <v>276</v>
      </c>
      <c r="F298" s="41">
        <v>1575</v>
      </c>
      <c r="G298" s="41">
        <v>15</v>
      </c>
      <c r="H298" s="42">
        <v>0.96</v>
      </c>
      <c r="I298" s="41">
        <v>198457260750</v>
      </c>
      <c r="J298" s="41"/>
      <c r="K298" s="44"/>
    </row>
    <row r="299" spans="2:11" s="39" customFormat="1" ht="12.75" hidden="1" x14ac:dyDescent="0.2">
      <c r="B299" s="40" t="s">
        <v>791</v>
      </c>
      <c r="C299" s="40" t="s">
        <v>792</v>
      </c>
      <c r="D299" s="40" t="s">
        <v>181</v>
      </c>
      <c r="E299" s="40" t="s">
        <v>227</v>
      </c>
      <c r="F299" s="41">
        <v>3520</v>
      </c>
      <c r="G299" s="41">
        <v>0</v>
      </c>
      <c r="H299" s="42">
        <v>0</v>
      </c>
      <c r="I299" s="41">
        <v>567982219200</v>
      </c>
      <c r="J299" s="41"/>
      <c r="K299" s="44"/>
    </row>
    <row r="300" spans="2:11" s="39" customFormat="1" ht="12.75" hidden="1" x14ac:dyDescent="0.2">
      <c r="B300" s="40" t="s">
        <v>793</v>
      </c>
      <c r="C300" s="40" t="s">
        <v>794</v>
      </c>
      <c r="D300" s="40" t="s">
        <v>181</v>
      </c>
      <c r="E300" s="40" t="s">
        <v>550</v>
      </c>
      <c r="F300" s="41">
        <v>7010</v>
      </c>
      <c r="G300" s="41">
        <v>10</v>
      </c>
      <c r="H300" s="42">
        <v>0.14000000000000001</v>
      </c>
      <c r="I300" s="41">
        <v>4330294310</v>
      </c>
      <c r="J300" s="41"/>
      <c r="K300" s="44"/>
    </row>
    <row r="301" spans="2:11" s="39" customFormat="1" ht="12.75" hidden="1" x14ac:dyDescent="0.2">
      <c r="B301" s="40" t="s">
        <v>795</v>
      </c>
      <c r="C301" s="40" t="s">
        <v>796</v>
      </c>
      <c r="D301" s="40" t="s">
        <v>181</v>
      </c>
      <c r="E301" s="40" t="s">
        <v>241</v>
      </c>
      <c r="F301" s="41">
        <v>1120</v>
      </c>
      <c r="G301" s="41">
        <v>10</v>
      </c>
      <c r="H301" s="42">
        <v>0.9</v>
      </c>
      <c r="I301" s="41">
        <v>133151524800</v>
      </c>
      <c r="J301" s="41"/>
      <c r="K301" s="44"/>
    </row>
    <row r="302" spans="2:11" s="39" customFormat="1" ht="12.75" hidden="1" x14ac:dyDescent="0.2">
      <c r="B302" s="40" t="s">
        <v>797</v>
      </c>
      <c r="C302" s="40" t="s">
        <v>798</v>
      </c>
      <c r="D302" s="40" t="s">
        <v>181</v>
      </c>
      <c r="E302" s="40" t="s">
        <v>318</v>
      </c>
      <c r="F302" s="41">
        <v>5770</v>
      </c>
      <c r="G302" s="41">
        <v>-30</v>
      </c>
      <c r="H302" s="42">
        <v>-0.52</v>
      </c>
      <c r="I302" s="41">
        <v>75982014200</v>
      </c>
      <c r="J302" s="41"/>
      <c r="K302" s="44"/>
    </row>
    <row r="303" spans="2:11" s="39" customFormat="1" ht="12.75" hidden="1" x14ac:dyDescent="0.2">
      <c r="B303" s="40" t="s">
        <v>799</v>
      </c>
      <c r="C303" s="40" t="s">
        <v>800</v>
      </c>
      <c r="D303" s="40" t="s">
        <v>181</v>
      </c>
      <c r="E303" s="40" t="s">
        <v>209</v>
      </c>
      <c r="F303" s="41">
        <v>179000</v>
      </c>
      <c r="G303" s="41">
        <v>1000</v>
      </c>
      <c r="H303" s="42">
        <v>0.56000000000000005</v>
      </c>
      <c r="I303" s="41">
        <v>690783196000</v>
      </c>
      <c r="J303" s="41"/>
      <c r="K303" s="44"/>
    </row>
    <row r="304" spans="2:11" s="39" customFormat="1" ht="12.75" hidden="1" x14ac:dyDescent="0.2">
      <c r="B304" s="40" t="s">
        <v>801</v>
      </c>
      <c r="C304" s="40" t="s">
        <v>802</v>
      </c>
      <c r="D304" s="40" t="s">
        <v>181</v>
      </c>
      <c r="E304" s="40" t="s">
        <v>318</v>
      </c>
      <c r="F304" s="41">
        <v>744</v>
      </c>
      <c r="G304" s="41">
        <v>6</v>
      </c>
      <c r="H304" s="42">
        <v>0.81</v>
      </c>
      <c r="I304" s="41">
        <v>34785670152</v>
      </c>
      <c r="J304" s="41"/>
      <c r="K304" s="44"/>
    </row>
    <row r="305" spans="2:11" s="39" customFormat="1" ht="12.75" hidden="1" x14ac:dyDescent="0.2">
      <c r="B305" s="40" t="s">
        <v>803</v>
      </c>
      <c r="C305" s="40" t="s">
        <v>804</v>
      </c>
      <c r="D305" s="40" t="s">
        <v>181</v>
      </c>
      <c r="E305" s="40" t="s">
        <v>805</v>
      </c>
      <c r="F305" s="41">
        <v>222500</v>
      </c>
      <c r="G305" s="41">
        <v>-500</v>
      </c>
      <c r="H305" s="42">
        <v>-0.22</v>
      </c>
      <c r="I305" s="41">
        <v>818275122500</v>
      </c>
      <c r="J305" s="41"/>
      <c r="K305" s="44"/>
    </row>
    <row r="306" spans="2:11" s="39" customFormat="1" ht="12.75" hidden="1" x14ac:dyDescent="0.2">
      <c r="B306" s="40" t="s">
        <v>806</v>
      </c>
      <c r="C306" s="40" t="s">
        <v>807</v>
      </c>
      <c r="D306" s="40" t="s">
        <v>181</v>
      </c>
      <c r="E306" s="40" t="s">
        <v>805</v>
      </c>
      <c r="F306" s="41">
        <v>9280</v>
      </c>
      <c r="G306" s="41">
        <v>80</v>
      </c>
      <c r="H306" s="42">
        <v>0.87</v>
      </c>
      <c r="I306" s="41">
        <v>43187310400</v>
      </c>
      <c r="J306" s="41"/>
      <c r="K306" s="44"/>
    </row>
    <row r="307" spans="2:11" s="39" customFormat="1" ht="12.75" hidden="1" x14ac:dyDescent="0.2">
      <c r="B307" s="40" t="s">
        <v>808</v>
      </c>
      <c r="C307" s="40" t="s">
        <v>809</v>
      </c>
      <c r="D307" s="40" t="s">
        <v>181</v>
      </c>
      <c r="E307" s="40" t="s">
        <v>269</v>
      </c>
      <c r="F307" s="41">
        <v>35700</v>
      </c>
      <c r="G307" s="41">
        <v>1250</v>
      </c>
      <c r="H307" s="42">
        <v>3.63</v>
      </c>
      <c r="I307" s="41">
        <v>914580842700</v>
      </c>
      <c r="J307" s="41"/>
      <c r="K307" s="44"/>
    </row>
    <row r="308" spans="2:11" s="39" customFormat="1" ht="12.75" hidden="1" x14ac:dyDescent="0.2">
      <c r="B308" s="40" t="s">
        <v>810</v>
      </c>
      <c r="C308" s="40" t="s">
        <v>811</v>
      </c>
      <c r="D308" s="40" t="s">
        <v>181</v>
      </c>
      <c r="E308" s="40" t="s">
        <v>269</v>
      </c>
      <c r="F308" s="41">
        <v>31100</v>
      </c>
      <c r="G308" s="41">
        <v>300</v>
      </c>
      <c r="H308" s="42">
        <v>0.97</v>
      </c>
      <c r="I308" s="41">
        <v>8252633800</v>
      </c>
      <c r="J308" s="41"/>
      <c r="K308" s="44"/>
    </row>
    <row r="309" spans="2:11" s="39" customFormat="1" ht="12.75" hidden="1" x14ac:dyDescent="0.2">
      <c r="B309" s="40" t="s">
        <v>812</v>
      </c>
      <c r="C309" s="40" t="s">
        <v>813</v>
      </c>
      <c r="D309" s="40" t="s">
        <v>181</v>
      </c>
      <c r="E309" s="40" t="s">
        <v>269</v>
      </c>
      <c r="F309" s="41">
        <v>9860</v>
      </c>
      <c r="G309" s="41">
        <v>-110</v>
      </c>
      <c r="H309" s="42">
        <v>-1.1000000000000001</v>
      </c>
      <c r="I309" s="41">
        <v>134589000000</v>
      </c>
      <c r="J309" s="41"/>
      <c r="K309" s="44"/>
    </row>
    <row r="310" spans="2:11" s="39" customFormat="1" ht="12.75" hidden="1" x14ac:dyDescent="0.2">
      <c r="B310" s="40" t="s">
        <v>814</v>
      </c>
      <c r="C310" s="40" t="s">
        <v>815</v>
      </c>
      <c r="D310" s="40" t="s">
        <v>181</v>
      </c>
      <c r="E310" s="40" t="s">
        <v>241</v>
      </c>
      <c r="F310" s="41">
        <v>75900</v>
      </c>
      <c r="G310" s="41">
        <v>400</v>
      </c>
      <c r="H310" s="42">
        <v>0.53</v>
      </c>
      <c r="I310" s="41">
        <v>184073818500</v>
      </c>
      <c r="J310" s="41"/>
      <c r="K310" s="44"/>
    </row>
    <row r="311" spans="2:11" s="39" customFormat="1" ht="12.75" hidden="1" x14ac:dyDescent="0.2">
      <c r="B311" s="40" t="s">
        <v>816</v>
      </c>
      <c r="C311" s="40" t="s">
        <v>817</v>
      </c>
      <c r="D311" s="40" t="s">
        <v>181</v>
      </c>
      <c r="E311" s="40" t="s">
        <v>241</v>
      </c>
      <c r="F311" s="41">
        <v>2440</v>
      </c>
      <c r="G311" s="41">
        <v>60</v>
      </c>
      <c r="H311" s="42">
        <v>2.52</v>
      </c>
      <c r="I311" s="41">
        <v>36600000000</v>
      </c>
      <c r="J311" s="41"/>
      <c r="K311" s="44"/>
    </row>
    <row r="312" spans="2:11" s="39" customFormat="1" ht="12.75" hidden="1" x14ac:dyDescent="0.2">
      <c r="B312" s="40" t="s">
        <v>818</v>
      </c>
      <c r="C312" s="40" t="s">
        <v>819</v>
      </c>
      <c r="D312" s="40" t="s">
        <v>181</v>
      </c>
      <c r="E312" s="40" t="s">
        <v>283</v>
      </c>
      <c r="F312" s="41">
        <v>19650</v>
      </c>
      <c r="G312" s="41">
        <v>500</v>
      </c>
      <c r="H312" s="42">
        <v>2.61</v>
      </c>
      <c r="I312" s="41">
        <v>548853385500</v>
      </c>
      <c r="J312" s="41"/>
      <c r="K312" s="44"/>
    </row>
    <row r="313" spans="2:11" s="39" customFormat="1" ht="12.75" hidden="1" x14ac:dyDescent="0.2">
      <c r="B313" s="40" t="s">
        <v>820</v>
      </c>
      <c r="C313" s="40" t="s">
        <v>821</v>
      </c>
      <c r="D313" s="40" t="s">
        <v>181</v>
      </c>
      <c r="E313" s="40" t="s">
        <v>182</v>
      </c>
      <c r="F313" s="41">
        <v>52400</v>
      </c>
      <c r="G313" s="41">
        <v>-200</v>
      </c>
      <c r="H313" s="42">
        <v>-0.38</v>
      </c>
      <c r="I313" s="41">
        <v>865848954000</v>
      </c>
      <c r="J313" s="41"/>
      <c r="K313" s="44"/>
    </row>
    <row r="314" spans="2:11" s="39" customFormat="1" ht="12.75" hidden="1" x14ac:dyDescent="0.2">
      <c r="B314" s="40" t="s">
        <v>822</v>
      </c>
      <c r="C314" s="40" t="s">
        <v>823</v>
      </c>
      <c r="D314" s="40" t="s">
        <v>181</v>
      </c>
      <c r="E314" s="40" t="s">
        <v>182</v>
      </c>
      <c r="F314" s="41">
        <v>65700</v>
      </c>
      <c r="G314" s="41">
        <v>-200</v>
      </c>
      <c r="H314" s="42">
        <v>-0.3</v>
      </c>
      <c r="I314" s="41">
        <v>58672596600</v>
      </c>
      <c r="J314" s="41"/>
      <c r="K314" s="44"/>
    </row>
    <row r="315" spans="2:11" s="39" customFormat="1" ht="12.75" hidden="1" x14ac:dyDescent="0.2">
      <c r="B315" s="40" t="s">
        <v>824</v>
      </c>
      <c r="C315" s="40" t="s">
        <v>825</v>
      </c>
      <c r="D315" s="40" t="s">
        <v>181</v>
      </c>
      <c r="E315" s="40" t="s">
        <v>276</v>
      </c>
      <c r="F315" s="41">
        <v>29650</v>
      </c>
      <c r="G315" s="41">
        <v>200</v>
      </c>
      <c r="H315" s="42">
        <v>0.68</v>
      </c>
      <c r="I315" s="41">
        <v>2972387771900</v>
      </c>
      <c r="J315" s="41"/>
      <c r="K315" s="44"/>
    </row>
    <row r="316" spans="2:11" s="39" customFormat="1" ht="12.75" hidden="1" x14ac:dyDescent="0.2">
      <c r="B316" s="40" t="s">
        <v>826</v>
      </c>
      <c r="C316" s="40" t="s">
        <v>827</v>
      </c>
      <c r="D316" s="40" t="s">
        <v>181</v>
      </c>
      <c r="E316" s="40" t="s">
        <v>182</v>
      </c>
      <c r="F316" s="41">
        <v>42800</v>
      </c>
      <c r="G316" s="41">
        <v>-800</v>
      </c>
      <c r="H316" s="42">
        <v>-1.83</v>
      </c>
      <c r="I316" s="41">
        <v>171048573600</v>
      </c>
      <c r="J316" s="41"/>
      <c r="K316" s="44"/>
    </row>
    <row r="317" spans="2:11" s="39" customFormat="1" ht="12.75" hidden="1" x14ac:dyDescent="0.2">
      <c r="B317" s="40" t="s">
        <v>828</v>
      </c>
      <c r="C317" s="40" t="s">
        <v>829</v>
      </c>
      <c r="D317" s="40" t="s">
        <v>181</v>
      </c>
      <c r="E317" s="40" t="s">
        <v>276</v>
      </c>
      <c r="F317" s="41">
        <v>7920</v>
      </c>
      <c r="G317" s="41">
        <v>90</v>
      </c>
      <c r="H317" s="42">
        <v>1.1499999999999999</v>
      </c>
      <c r="I317" s="41">
        <v>1710028742400</v>
      </c>
      <c r="J317" s="41"/>
      <c r="K317" s="44"/>
    </row>
    <row r="318" spans="2:11" s="39" customFormat="1" ht="12.75" hidden="1" x14ac:dyDescent="0.2">
      <c r="B318" s="40" t="s">
        <v>830</v>
      </c>
      <c r="C318" s="40" t="s">
        <v>831</v>
      </c>
      <c r="D318" s="40" t="s">
        <v>181</v>
      </c>
      <c r="E318" s="40" t="s">
        <v>276</v>
      </c>
      <c r="F318" s="41">
        <v>13500</v>
      </c>
      <c r="G318" s="41">
        <v>450</v>
      </c>
      <c r="H318" s="42">
        <v>3.45</v>
      </c>
      <c r="I318" s="41">
        <v>5057596935000</v>
      </c>
      <c r="J318" s="41"/>
      <c r="K318" s="44"/>
    </row>
    <row r="319" spans="2:11" s="39" customFormat="1" ht="12.75" hidden="1" x14ac:dyDescent="0.2">
      <c r="B319" s="40" t="s">
        <v>832</v>
      </c>
      <c r="C319" s="40" t="s">
        <v>833</v>
      </c>
      <c r="D319" s="40" t="s">
        <v>181</v>
      </c>
      <c r="E319" s="40" t="s">
        <v>230</v>
      </c>
      <c r="F319" s="41">
        <v>53500</v>
      </c>
      <c r="G319" s="41">
        <v>700</v>
      </c>
      <c r="H319" s="42">
        <v>1.33</v>
      </c>
      <c r="I319" s="41">
        <v>3503914341000</v>
      </c>
      <c r="J319" s="41"/>
      <c r="K319" s="44"/>
    </row>
    <row r="320" spans="2:11" s="39" customFormat="1" ht="12.75" hidden="1" x14ac:dyDescent="0.2">
      <c r="B320" s="40" t="s">
        <v>834</v>
      </c>
      <c r="C320" s="40" t="s">
        <v>835</v>
      </c>
      <c r="D320" s="40" t="s">
        <v>181</v>
      </c>
      <c r="E320" s="40" t="s">
        <v>230</v>
      </c>
      <c r="F320" s="41">
        <v>14300</v>
      </c>
      <c r="G320" s="41">
        <v>350</v>
      </c>
      <c r="H320" s="42">
        <v>2.5099999999999998</v>
      </c>
      <c r="I320" s="41">
        <v>191108060000</v>
      </c>
      <c r="J320" s="41"/>
      <c r="K320" s="44"/>
    </row>
    <row r="321" spans="2:11" s="39" customFormat="1" ht="12.75" hidden="1" x14ac:dyDescent="0.2">
      <c r="B321" s="40" t="s">
        <v>836</v>
      </c>
      <c r="C321" s="40" t="s">
        <v>837</v>
      </c>
      <c r="D321" s="40" t="s">
        <v>181</v>
      </c>
      <c r="E321" s="40" t="s">
        <v>230</v>
      </c>
      <c r="F321" s="41">
        <v>19650</v>
      </c>
      <c r="G321" s="41">
        <v>100</v>
      </c>
      <c r="H321" s="42">
        <v>0.51</v>
      </c>
      <c r="I321" s="41">
        <v>58680795000</v>
      </c>
      <c r="J321" s="41"/>
      <c r="K321" s="44"/>
    </row>
    <row r="322" spans="2:11" s="39" customFormat="1" ht="12.75" hidden="1" x14ac:dyDescent="0.2">
      <c r="B322" s="40" t="s">
        <v>838</v>
      </c>
      <c r="C322" s="40" t="s">
        <v>839</v>
      </c>
      <c r="D322" s="40" t="s">
        <v>181</v>
      </c>
      <c r="E322" s="40" t="s">
        <v>318</v>
      </c>
      <c r="F322" s="41">
        <v>3375</v>
      </c>
      <c r="G322" s="41">
        <v>35</v>
      </c>
      <c r="H322" s="42">
        <v>1.05</v>
      </c>
      <c r="I322" s="41">
        <v>91350045000</v>
      </c>
      <c r="J322" s="41"/>
      <c r="K322" s="44"/>
    </row>
    <row r="323" spans="2:11" s="39" customFormat="1" ht="12.75" hidden="1" x14ac:dyDescent="0.2">
      <c r="B323" s="40" t="s">
        <v>840</v>
      </c>
      <c r="C323" s="40" t="s">
        <v>841</v>
      </c>
      <c r="D323" s="40" t="s">
        <v>181</v>
      </c>
      <c r="E323" s="40" t="s">
        <v>230</v>
      </c>
      <c r="F323" s="41">
        <v>11700</v>
      </c>
      <c r="G323" s="41">
        <v>400</v>
      </c>
      <c r="H323" s="42">
        <v>3.54</v>
      </c>
      <c r="I323" s="41">
        <v>770596924500</v>
      </c>
      <c r="J323" s="41"/>
      <c r="K323" s="44"/>
    </row>
    <row r="324" spans="2:11" s="39" customFormat="1" ht="12.75" hidden="1" x14ac:dyDescent="0.2">
      <c r="B324" s="40" t="s">
        <v>842</v>
      </c>
      <c r="C324" s="40" t="s">
        <v>843</v>
      </c>
      <c r="D324" s="40" t="s">
        <v>181</v>
      </c>
      <c r="E324" s="40" t="s">
        <v>241</v>
      </c>
      <c r="F324" s="41">
        <v>12250</v>
      </c>
      <c r="G324" s="41">
        <v>100</v>
      </c>
      <c r="H324" s="42">
        <v>0.82</v>
      </c>
      <c r="I324" s="41">
        <v>143325000000</v>
      </c>
      <c r="J324" s="41"/>
      <c r="K324" s="44"/>
    </row>
    <row r="325" spans="2:11" hidden="1" x14ac:dyDescent="0.2">
      <c r="B325" s="60" t="s">
        <v>844</v>
      </c>
      <c r="C325" s="60" t="s">
        <v>5123</v>
      </c>
      <c r="D325" s="60" t="s">
        <v>181</v>
      </c>
      <c r="E325" s="60" t="s">
        <v>748</v>
      </c>
      <c r="F325" s="62">
        <v>4775</v>
      </c>
      <c r="G325" s="62">
        <v>230</v>
      </c>
      <c r="H325" s="63">
        <v>5.0599999999999996</v>
      </c>
      <c r="I325" s="62">
        <v>150397148375</v>
      </c>
      <c r="J325" s="62" t="s">
        <v>5124</v>
      </c>
      <c r="K325" s="65" t="s">
        <v>5125</v>
      </c>
    </row>
    <row r="326" spans="2:11" s="39" customFormat="1" ht="12.75" hidden="1" x14ac:dyDescent="0.2">
      <c r="B326" s="40" t="s">
        <v>845</v>
      </c>
      <c r="C326" s="40" t="s">
        <v>846</v>
      </c>
      <c r="D326" s="40" t="s">
        <v>181</v>
      </c>
      <c r="E326" s="40" t="s">
        <v>318</v>
      </c>
      <c r="F326" s="41">
        <v>2940</v>
      </c>
      <c r="G326" s="41">
        <v>140</v>
      </c>
      <c r="H326" s="42">
        <v>5</v>
      </c>
      <c r="I326" s="43">
        <v>114332392860</v>
      </c>
      <c r="J326" s="41"/>
      <c r="K326" s="44"/>
    </row>
    <row r="327" spans="2:11" s="39" customFormat="1" ht="12.75" hidden="1" x14ac:dyDescent="0.2">
      <c r="B327" s="40" t="s">
        <v>847</v>
      </c>
      <c r="C327" s="40" t="s">
        <v>848</v>
      </c>
      <c r="D327" s="40" t="s">
        <v>181</v>
      </c>
      <c r="E327" s="40" t="s">
        <v>185</v>
      </c>
      <c r="F327" s="41">
        <v>4530</v>
      </c>
      <c r="G327" s="41">
        <v>60</v>
      </c>
      <c r="H327" s="42">
        <v>1.34</v>
      </c>
      <c r="I327" s="41">
        <v>119227937490</v>
      </c>
      <c r="J327" s="41"/>
      <c r="K327" s="44"/>
    </row>
    <row r="328" spans="2:11" s="39" customFormat="1" ht="12.75" hidden="1" x14ac:dyDescent="0.2">
      <c r="B328" s="40" t="s">
        <v>849</v>
      </c>
      <c r="C328" s="40" t="s">
        <v>850</v>
      </c>
      <c r="D328" s="40" t="s">
        <v>181</v>
      </c>
      <c r="E328" s="40" t="s">
        <v>276</v>
      </c>
      <c r="F328" s="41">
        <v>11900</v>
      </c>
      <c r="G328" s="41">
        <v>200</v>
      </c>
      <c r="H328" s="42">
        <v>1.71</v>
      </c>
      <c r="I328" s="41">
        <v>131396325200</v>
      </c>
      <c r="J328" s="41"/>
      <c r="K328" s="44"/>
    </row>
    <row r="329" spans="2:11" s="39" customFormat="1" ht="12.75" hidden="1" x14ac:dyDescent="0.2">
      <c r="B329" s="40" t="s">
        <v>851</v>
      </c>
      <c r="C329" s="40" t="s">
        <v>852</v>
      </c>
      <c r="D329" s="40" t="s">
        <v>181</v>
      </c>
      <c r="E329" s="40" t="s">
        <v>230</v>
      </c>
      <c r="F329" s="41">
        <v>25750</v>
      </c>
      <c r="G329" s="41">
        <v>-150</v>
      </c>
      <c r="H329" s="42">
        <v>-0.57999999999999996</v>
      </c>
      <c r="I329" s="41">
        <v>257345628750</v>
      </c>
      <c r="J329" s="41"/>
      <c r="K329" s="44"/>
    </row>
    <row r="330" spans="2:11" s="39" customFormat="1" ht="12.75" hidden="1" x14ac:dyDescent="0.2">
      <c r="B330" s="40" t="s">
        <v>853</v>
      </c>
      <c r="C330" s="40" t="s">
        <v>854</v>
      </c>
      <c r="D330" s="40" t="s">
        <v>181</v>
      </c>
      <c r="E330" s="40" t="s">
        <v>230</v>
      </c>
      <c r="F330" s="41">
        <v>8910</v>
      </c>
      <c r="G330" s="41">
        <v>150</v>
      </c>
      <c r="H330" s="42">
        <v>1.71</v>
      </c>
      <c r="I330" s="41">
        <v>371352539250</v>
      </c>
      <c r="J330" s="41"/>
      <c r="K330" s="44"/>
    </row>
    <row r="331" spans="2:11" s="39" customFormat="1" ht="12.75" hidden="1" x14ac:dyDescent="0.2">
      <c r="B331" s="40" t="s">
        <v>855</v>
      </c>
      <c r="C331" s="40" t="s">
        <v>856</v>
      </c>
      <c r="D331" s="40" t="s">
        <v>181</v>
      </c>
      <c r="E331" s="40" t="s">
        <v>269</v>
      </c>
      <c r="F331" s="41">
        <v>10150</v>
      </c>
      <c r="G331" s="41">
        <v>0</v>
      </c>
      <c r="H331" s="42">
        <v>0</v>
      </c>
      <c r="I331" s="41">
        <v>538027525700</v>
      </c>
      <c r="J331" s="41"/>
      <c r="K331" s="44"/>
    </row>
    <row r="332" spans="2:11" s="39" customFormat="1" ht="12.75" hidden="1" x14ac:dyDescent="0.2">
      <c r="B332" s="40" t="s">
        <v>857</v>
      </c>
      <c r="C332" s="40" t="s">
        <v>858</v>
      </c>
      <c r="D332" s="40" t="s">
        <v>181</v>
      </c>
      <c r="E332" s="40" t="s">
        <v>182</v>
      </c>
      <c r="F332" s="41">
        <v>15000</v>
      </c>
      <c r="G332" s="41">
        <v>200</v>
      </c>
      <c r="H332" s="42">
        <v>1.35</v>
      </c>
      <c r="I332" s="41">
        <v>1039134930000</v>
      </c>
      <c r="J332" s="41"/>
      <c r="K332" s="44"/>
    </row>
    <row r="333" spans="2:11" s="39" customFormat="1" ht="12.75" hidden="1" x14ac:dyDescent="0.2">
      <c r="B333" s="40" t="s">
        <v>859</v>
      </c>
      <c r="C333" s="40" t="s">
        <v>860</v>
      </c>
      <c r="D333" s="40" t="s">
        <v>181</v>
      </c>
      <c r="E333" s="40" t="s">
        <v>182</v>
      </c>
      <c r="F333" s="41">
        <v>5350</v>
      </c>
      <c r="G333" s="41">
        <v>70</v>
      </c>
      <c r="H333" s="42">
        <v>1.33</v>
      </c>
      <c r="I333" s="41">
        <v>920033529400</v>
      </c>
      <c r="J333" s="41"/>
      <c r="K333" s="44"/>
    </row>
    <row r="334" spans="2:11" s="39" customFormat="1" ht="12.75" hidden="1" x14ac:dyDescent="0.2">
      <c r="B334" s="40" t="s">
        <v>861</v>
      </c>
      <c r="C334" s="40" t="s">
        <v>862</v>
      </c>
      <c r="D334" s="40" t="s">
        <v>181</v>
      </c>
      <c r="E334" s="40" t="s">
        <v>227</v>
      </c>
      <c r="F334" s="41">
        <v>1750</v>
      </c>
      <c r="G334" s="41">
        <v>15</v>
      </c>
      <c r="H334" s="42">
        <v>0.86</v>
      </c>
      <c r="I334" s="41">
        <v>543088560000</v>
      </c>
      <c r="J334" s="41"/>
      <c r="K334" s="44"/>
    </row>
    <row r="335" spans="2:11" s="39" customFormat="1" ht="12.75" hidden="1" x14ac:dyDescent="0.2">
      <c r="B335" s="40" t="s">
        <v>863</v>
      </c>
      <c r="C335" s="40" t="s">
        <v>864</v>
      </c>
      <c r="D335" s="40" t="s">
        <v>181</v>
      </c>
      <c r="E335" s="40" t="s">
        <v>190</v>
      </c>
      <c r="F335" s="41">
        <v>102500</v>
      </c>
      <c r="G335" s="41">
        <v>2000</v>
      </c>
      <c r="H335" s="42">
        <v>1.99</v>
      </c>
      <c r="I335" s="41">
        <v>2899597387500</v>
      </c>
      <c r="J335" s="41"/>
      <c r="K335" s="44"/>
    </row>
    <row r="336" spans="2:11" s="39" customFormat="1" ht="12.75" hidden="1" x14ac:dyDescent="0.2">
      <c r="B336" s="40" t="s">
        <v>865</v>
      </c>
      <c r="C336" s="40" t="s">
        <v>866</v>
      </c>
      <c r="D336" s="40" t="s">
        <v>181</v>
      </c>
      <c r="E336" s="40" t="s">
        <v>269</v>
      </c>
      <c r="F336" s="41">
        <v>55200</v>
      </c>
      <c r="G336" s="41">
        <v>1800</v>
      </c>
      <c r="H336" s="42">
        <v>3.37</v>
      </c>
      <c r="I336" s="41">
        <v>1424160000000</v>
      </c>
      <c r="J336" s="41"/>
      <c r="K336" s="44"/>
    </row>
    <row r="337" spans="2:11" s="39" customFormat="1" ht="12.75" hidden="1" x14ac:dyDescent="0.2">
      <c r="B337" s="40" t="s">
        <v>867</v>
      </c>
      <c r="C337" s="40" t="s">
        <v>868</v>
      </c>
      <c r="D337" s="40" t="s">
        <v>181</v>
      </c>
      <c r="E337" s="40" t="s">
        <v>182</v>
      </c>
      <c r="F337" s="41">
        <v>40150</v>
      </c>
      <c r="G337" s="41">
        <v>600</v>
      </c>
      <c r="H337" s="42">
        <v>1.52</v>
      </c>
      <c r="I337" s="41">
        <v>618162689650</v>
      </c>
      <c r="J337" s="41"/>
      <c r="K337" s="44"/>
    </row>
    <row r="338" spans="2:11" s="39" customFormat="1" ht="12.75" hidden="1" x14ac:dyDescent="0.2">
      <c r="B338" s="40" t="s">
        <v>869</v>
      </c>
      <c r="C338" s="40" t="s">
        <v>870</v>
      </c>
      <c r="D338" s="40" t="s">
        <v>181</v>
      </c>
      <c r="E338" s="40" t="s">
        <v>209</v>
      </c>
      <c r="F338" s="41">
        <v>102000</v>
      </c>
      <c r="G338" s="41">
        <v>0</v>
      </c>
      <c r="H338" s="42">
        <v>0</v>
      </c>
      <c r="I338" s="41">
        <v>654505134000</v>
      </c>
      <c r="J338" s="41"/>
      <c r="K338" s="44"/>
    </row>
    <row r="339" spans="2:11" s="39" customFormat="1" ht="12.75" hidden="1" x14ac:dyDescent="0.2">
      <c r="B339" s="40" t="s">
        <v>871</v>
      </c>
      <c r="C339" s="40" t="s">
        <v>872</v>
      </c>
      <c r="D339" s="40" t="s">
        <v>181</v>
      </c>
      <c r="E339" s="40" t="s">
        <v>185</v>
      </c>
      <c r="F339" s="41">
        <v>35300</v>
      </c>
      <c r="G339" s="41">
        <v>1000</v>
      </c>
      <c r="H339" s="42">
        <v>2.92</v>
      </c>
      <c r="I339" s="41">
        <v>3703296066100</v>
      </c>
      <c r="J339" s="41"/>
      <c r="K339" s="44"/>
    </row>
    <row r="340" spans="2:11" s="39" customFormat="1" ht="12.75" hidden="1" x14ac:dyDescent="0.2">
      <c r="B340" s="40" t="s">
        <v>873</v>
      </c>
      <c r="C340" s="40" t="s">
        <v>874</v>
      </c>
      <c r="D340" s="40" t="s">
        <v>181</v>
      </c>
      <c r="E340" s="40" t="s">
        <v>185</v>
      </c>
      <c r="F340" s="41">
        <v>63700</v>
      </c>
      <c r="G340" s="41">
        <v>400</v>
      </c>
      <c r="H340" s="42">
        <v>0.63</v>
      </c>
      <c r="I340" s="41">
        <v>62911585100</v>
      </c>
      <c r="J340" s="41"/>
      <c r="K340" s="44"/>
    </row>
    <row r="341" spans="2:11" s="39" customFormat="1" ht="12.75" hidden="1" x14ac:dyDescent="0.2">
      <c r="B341" s="40" t="s">
        <v>875</v>
      </c>
      <c r="C341" s="40" t="s">
        <v>876</v>
      </c>
      <c r="D341" s="40" t="s">
        <v>181</v>
      </c>
      <c r="E341" s="40" t="s">
        <v>209</v>
      </c>
      <c r="F341" s="41">
        <v>108500</v>
      </c>
      <c r="G341" s="41">
        <v>-1000</v>
      </c>
      <c r="H341" s="42">
        <v>-0.91</v>
      </c>
      <c r="I341" s="41">
        <v>973800845500</v>
      </c>
      <c r="J341" s="41"/>
      <c r="K341" s="44"/>
    </row>
    <row r="342" spans="2:11" s="39" customFormat="1" ht="12.75" hidden="1" x14ac:dyDescent="0.2">
      <c r="B342" s="40" t="s">
        <v>877</v>
      </c>
      <c r="C342" s="40" t="s">
        <v>878</v>
      </c>
      <c r="D342" s="40" t="s">
        <v>181</v>
      </c>
      <c r="E342" s="40" t="s">
        <v>209</v>
      </c>
      <c r="F342" s="41">
        <v>59900</v>
      </c>
      <c r="G342" s="41">
        <v>-500</v>
      </c>
      <c r="H342" s="42">
        <v>-0.83</v>
      </c>
      <c r="I342" s="41">
        <v>46441069000</v>
      </c>
      <c r="J342" s="41"/>
      <c r="K342" s="44"/>
    </row>
    <row r="343" spans="2:11" s="39" customFormat="1" ht="12.75" hidden="1" x14ac:dyDescent="0.2">
      <c r="B343" s="40" t="s">
        <v>879</v>
      </c>
      <c r="C343" s="40" t="s">
        <v>880</v>
      </c>
      <c r="D343" s="40" t="s">
        <v>181</v>
      </c>
      <c r="E343" s="40" t="s">
        <v>269</v>
      </c>
      <c r="F343" s="41">
        <v>276000</v>
      </c>
      <c r="G343" s="41">
        <v>11500</v>
      </c>
      <c r="H343" s="42">
        <v>4.3499999999999996</v>
      </c>
      <c r="I343" s="41">
        <v>9460015644000</v>
      </c>
      <c r="J343" s="41"/>
      <c r="K343" s="44"/>
    </row>
    <row r="344" spans="2:11" s="39" customFormat="1" ht="12.75" hidden="1" x14ac:dyDescent="0.2">
      <c r="B344" s="40" t="s">
        <v>881</v>
      </c>
      <c r="C344" s="40" t="s">
        <v>882</v>
      </c>
      <c r="D344" s="40" t="s">
        <v>181</v>
      </c>
      <c r="E344" s="40" t="s">
        <v>209</v>
      </c>
      <c r="F344" s="41">
        <v>331500</v>
      </c>
      <c r="G344" s="41">
        <v>-5500</v>
      </c>
      <c r="H344" s="42">
        <v>-1.63</v>
      </c>
      <c r="I344" s="41">
        <v>375214905000</v>
      </c>
      <c r="J344" s="41"/>
      <c r="K344" s="44"/>
    </row>
    <row r="345" spans="2:11" s="39" customFormat="1" ht="12.75" hidden="1" x14ac:dyDescent="0.2">
      <c r="B345" s="40" t="s">
        <v>883</v>
      </c>
      <c r="C345" s="40" t="s">
        <v>884</v>
      </c>
      <c r="D345" s="40" t="s">
        <v>181</v>
      </c>
      <c r="E345" s="40" t="s">
        <v>190</v>
      </c>
      <c r="F345" s="41">
        <v>31150</v>
      </c>
      <c r="G345" s="41">
        <v>150</v>
      </c>
      <c r="H345" s="42">
        <v>0.48</v>
      </c>
      <c r="I345" s="41">
        <v>735380228800</v>
      </c>
      <c r="J345" s="41"/>
      <c r="K345" s="44"/>
    </row>
    <row r="346" spans="2:11" s="39" customFormat="1" ht="12.75" hidden="1" x14ac:dyDescent="0.2">
      <c r="B346" s="40" t="s">
        <v>885</v>
      </c>
      <c r="C346" s="40" t="s">
        <v>886</v>
      </c>
      <c r="D346" s="40" t="s">
        <v>181</v>
      </c>
      <c r="E346" s="40" t="s">
        <v>209</v>
      </c>
      <c r="F346" s="41">
        <v>683</v>
      </c>
      <c r="G346" s="41">
        <v>1</v>
      </c>
      <c r="H346" s="42">
        <v>0.15</v>
      </c>
      <c r="I346" s="41">
        <v>135556781702</v>
      </c>
      <c r="J346" s="41"/>
      <c r="K346" s="44"/>
    </row>
    <row r="347" spans="2:11" s="39" customFormat="1" ht="12.75" hidden="1" x14ac:dyDescent="0.2">
      <c r="B347" s="40" t="s">
        <v>887</v>
      </c>
      <c r="C347" s="40" t="s">
        <v>888</v>
      </c>
      <c r="D347" s="40" t="s">
        <v>181</v>
      </c>
      <c r="E347" s="40" t="s">
        <v>318</v>
      </c>
      <c r="F347" s="41">
        <v>58800</v>
      </c>
      <c r="G347" s="41">
        <v>-100</v>
      </c>
      <c r="H347" s="42">
        <v>-0.17</v>
      </c>
      <c r="I347" s="41">
        <v>2761078656000</v>
      </c>
      <c r="J347" s="41"/>
      <c r="K347" s="44"/>
    </row>
    <row r="348" spans="2:11" s="39" customFormat="1" ht="12.75" hidden="1" x14ac:dyDescent="0.2">
      <c r="B348" s="40" t="s">
        <v>889</v>
      </c>
      <c r="C348" s="40" t="s">
        <v>890</v>
      </c>
      <c r="D348" s="40" t="s">
        <v>181</v>
      </c>
      <c r="E348" s="40" t="s">
        <v>241</v>
      </c>
      <c r="F348" s="41">
        <v>17500</v>
      </c>
      <c r="G348" s="41">
        <v>-50</v>
      </c>
      <c r="H348" s="42">
        <v>-0.28000000000000003</v>
      </c>
      <c r="I348" s="41">
        <v>72625000000</v>
      </c>
      <c r="J348" s="41"/>
      <c r="K348" s="44"/>
    </row>
    <row r="349" spans="2:11" s="39" customFormat="1" ht="12.75" hidden="1" x14ac:dyDescent="0.2">
      <c r="B349" s="40" t="s">
        <v>891</v>
      </c>
      <c r="C349" s="40" t="s">
        <v>892</v>
      </c>
      <c r="D349" s="40" t="s">
        <v>181</v>
      </c>
      <c r="E349" s="40" t="s">
        <v>185</v>
      </c>
      <c r="F349" s="41">
        <v>10650</v>
      </c>
      <c r="G349" s="41">
        <v>-200</v>
      </c>
      <c r="H349" s="42">
        <v>-1.84</v>
      </c>
      <c r="I349" s="41">
        <v>3717322178400</v>
      </c>
      <c r="J349" s="41"/>
      <c r="K349" s="44"/>
    </row>
    <row r="350" spans="2:11" s="39" customFormat="1" ht="12.75" hidden="1" x14ac:dyDescent="0.2">
      <c r="B350" s="40" t="s">
        <v>893</v>
      </c>
      <c r="C350" s="40" t="s">
        <v>894</v>
      </c>
      <c r="D350" s="40" t="s">
        <v>181</v>
      </c>
      <c r="E350" s="40" t="s">
        <v>185</v>
      </c>
      <c r="F350" s="41">
        <v>3995</v>
      </c>
      <c r="G350" s="41">
        <v>-10</v>
      </c>
      <c r="H350" s="42">
        <v>-0.25</v>
      </c>
      <c r="I350" s="41">
        <v>370873152345</v>
      </c>
      <c r="J350" s="41"/>
      <c r="K350" s="44"/>
    </row>
    <row r="351" spans="2:11" s="39" customFormat="1" ht="12.75" hidden="1" x14ac:dyDescent="0.2">
      <c r="B351" s="40" t="s">
        <v>895</v>
      </c>
      <c r="C351" s="40" t="s">
        <v>896</v>
      </c>
      <c r="D351" s="40" t="s">
        <v>181</v>
      </c>
      <c r="E351" s="40" t="s">
        <v>185</v>
      </c>
      <c r="F351" s="41">
        <v>9810</v>
      </c>
      <c r="G351" s="41">
        <v>-140</v>
      </c>
      <c r="H351" s="42">
        <v>-1.41</v>
      </c>
      <c r="I351" s="41">
        <v>1314650794140</v>
      </c>
      <c r="J351" s="41"/>
      <c r="K351" s="44"/>
    </row>
    <row r="352" spans="2:11" s="39" customFormat="1" ht="12.75" hidden="1" x14ac:dyDescent="0.2">
      <c r="B352" s="40" t="s">
        <v>897</v>
      </c>
      <c r="C352" s="40" t="s">
        <v>898</v>
      </c>
      <c r="D352" s="40" t="s">
        <v>181</v>
      </c>
      <c r="E352" s="40" t="s">
        <v>224</v>
      </c>
      <c r="F352" s="41">
        <v>3665</v>
      </c>
      <c r="G352" s="41">
        <v>-10</v>
      </c>
      <c r="H352" s="42">
        <v>-0.27</v>
      </c>
      <c r="I352" s="41">
        <v>2477399729455</v>
      </c>
      <c r="J352" s="41"/>
      <c r="K352" s="44"/>
    </row>
    <row r="353" spans="2:11" s="39" customFormat="1" ht="12.75" hidden="1" x14ac:dyDescent="0.2">
      <c r="B353" s="40" t="s">
        <v>899</v>
      </c>
      <c r="C353" s="40" t="s">
        <v>900</v>
      </c>
      <c r="D353" s="40" t="s">
        <v>181</v>
      </c>
      <c r="E353" s="40" t="s">
        <v>227</v>
      </c>
      <c r="F353" s="41">
        <v>14600</v>
      </c>
      <c r="G353" s="41">
        <v>-450</v>
      </c>
      <c r="H353" s="42">
        <v>-2.99</v>
      </c>
      <c r="I353" s="41">
        <v>1761125000000</v>
      </c>
      <c r="J353" s="41"/>
      <c r="K353" s="44"/>
    </row>
    <row r="354" spans="2:11" s="39" customFormat="1" ht="12.75" hidden="1" x14ac:dyDescent="0.2">
      <c r="B354" s="40" t="s">
        <v>901</v>
      </c>
      <c r="C354" s="40" t="s">
        <v>902</v>
      </c>
      <c r="D354" s="40" t="s">
        <v>181</v>
      </c>
      <c r="E354" s="40" t="s">
        <v>195</v>
      </c>
      <c r="F354" s="41">
        <v>1070</v>
      </c>
      <c r="G354" s="41">
        <v>10</v>
      </c>
      <c r="H354" s="42">
        <v>0.94</v>
      </c>
      <c r="I354" s="41">
        <v>68148232590</v>
      </c>
      <c r="J354" s="41"/>
      <c r="K354" s="44"/>
    </row>
    <row r="355" spans="2:11" s="39" customFormat="1" ht="12.75" hidden="1" x14ac:dyDescent="0.2">
      <c r="B355" s="40" t="s">
        <v>903</v>
      </c>
      <c r="C355" s="40" t="s">
        <v>904</v>
      </c>
      <c r="D355" s="40" t="s">
        <v>181</v>
      </c>
      <c r="E355" s="40" t="s">
        <v>283</v>
      </c>
      <c r="F355" s="41">
        <v>7270</v>
      </c>
      <c r="G355" s="41">
        <v>90</v>
      </c>
      <c r="H355" s="42">
        <v>1.25</v>
      </c>
      <c r="I355" s="41">
        <v>246841610580</v>
      </c>
      <c r="J355" s="41"/>
      <c r="K355" s="44"/>
    </row>
    <row r="356" spans="2:11" s="39" customFormat="1" ht="12.75" hidden="1" x14ac:dyDescent="0.2">
      <c r="B356" s="40" t="s">
        <v>905</v>
      </c>
      <c r="C356" s="40" t="s">
        <v>906</v>
      </c>
      <c r="D356" s="40" t="s">
        <v>181</v>
      </c>
      <c r="E356" s="40" t="s">
        <v>318</v>
      </c>
      <c r="F356" s="41">
        <v>45650</v>
      </c>
      <c r="G356" s="41">
        <v>4650</v>
      </c>
      <c r="H356" s="42">
        <v>11.34</v>
      </c>
      <c r="I356" s="41">
        <v>1861566828000</v>
      </c>
      <c r="J356" s="41"/>
      <c r="K356" s="44"/>
    </row>
    <row r="357" spans="2:11" s="39" customFormat="1" ht="12.75" hidden="1" x14ac:dyDescent="0.2">
      <c r="B357" s="40" t="s">
        <v>907</v>
      </c>
      <c r="C357" s="40" t="s">
        <v>908</v>
      </c>
      <c r="D357" s="40" t="s">
        <v>181</v>
      </c>
      <c r="E357" s="40" t="s">
        <v>578</v>
      </c>
      <c r="F357" s="41">
        <v>5040</v>
      </c>
      <c r="G357" s="41">
        <v>70</v>
      </c>
      <c r="H357" s="42">
        <v>1.41</v>
      </c>
      <c r="I357" s="41">
        <v>184319125200</v>
      </c>
      <c r="J357" s="41"/>
      <c r="K357" s="44"/>
    </row>
    <row r="358" spans="2:11" s="39" customFormat="1" ht="12.75" hidden="1" x14ac:dyDescent="0.2">
      <c r="B358" s="40" t="s">
        <v>909</v>
      </c>
      <c r="C358" s="40" t="s">
        <v>910</v>
      </c>
      <c r="D358" s="40" t="s">
        <v>181</v>
      </c>
      <c r="E358" s="40" t="s">
        <v>190</v>
      </c>
      <c r="F358" s="41">
        <v>5490</v>
      </c>
      <c r="G358" s="41">
        <v>-20</v>
      </c>
      <c r="H358" s="42">
        <v>-0.36</v>
      </c>
      <c r="I358" s="41">
        <v>103746215430</v>
      </c>
      <c r="J358" s="41"/>
      <c r="K358" s="44"/>
    </row>
    <row r="359" spans="2:11" s="39" customFormat="1" ht="12.75" hidden="1" x14ac:dyDescent="0.2">
      <c r="B359" s="40" t="s">
        <v>911</v>
      </c>
      <c r="C359" s="40" t="s">
        <v>912</v>
      </c>
      <c r="D359" s="40" t="s">
        <v>181</v>
      </c>
      <c r="E359" s="40" t="s">
        <v>182</v>
      </c>
      <c r="F359" s="41">
        <v>2935</v>
      </c>
      <c r="G359" s="41">
        <v>0</v>
      </c>
      <c r="H359" s="42">
        <v>0</v>
      </c>
      <c r="I359" s="41">
        <v>22971702025</v>
      </c>
      <c r="J359" s="41"/>
      <c r="K359" s="44"/>
    </row>
    <row r="360" spans="2:11" s="39" customFormat="1" ht="12.75" hidden="1" x14ac:dyDescent="0.2">
      <c r="B360" s="40" t="s">
        <v>913</v>
      </c>
      <c r="C360" s="40" t="s">
        <v>914</v>
      </c>
      <c r="D360" s="40" t="s">
        <v>181</v>
      </c>
      <c r="E360" s="40" t="s">
        <v>318</v>
      </c>
      <c r="F360" s="41">
        <v>11800</v>
      </c>
      <c r="G360" s="41">
        <v>50</v>
      </c>
      <c r="H360" s="42">
        <v>0.43</v>
      </c>
      <c r="I360" s="41">
        <v>389400000000</v>
      </c>
      <c r="J360" s="41"/>
      <c r="K360" s="44"/>
    </row>
    <row r="361" spans="2:11" s="39" customFormat="1" ht="12.75" hidden="1" x14ac:dyDescent="0.2">
      <c r="B361" s="40" t="s">
        <v>915</v>
      </c>
      <c r="C361" s="40" t="s">
        <v>916</v>
      </c>
      <c r="D361" s="40" t="s">
        <v>181</v>
      </c>
      <c r="E361" s="40" t="s">
        <v>578</v>
      </c>
      <c r="F361" s="41">
        <v>3620</v>
      </c>
      <c r="G361" s="41">
        <v>60</v>
      </c>
      <c r="H361" s="42">
        <v>1.69</v>
      </c>
      <c r="I361" s="41">
        <v>225773332880</v>
      </c>
      <c r="J361" s="41"/>
      <c r="K361" s="44"/>
    </row>
    <row r="362" spans="2:11" s="39" customFormat="1" ht="12.75" hidden="1" x14ac:dyDescent="0.2">
      <c r="B362" s="40" t="s">
        <v>917</v>
      </c>
      <c r="C362" s="40" t="s">
        <v>918</v>
      </c>
      <c r="D362" s="40" t="s">
        <v>181</v>
      </c>
      <c r="E362" s="40" t="s">
        <v>578</v>
      </c>
      <c r="F362" s="41">
        <v>2705</v>
      </c>
      <c r="G362" s="41">
        <v>35</v>
      </c>
      <c r="H362" s="42">
        <v>1.31</v>
      </c>
      <c r="I362" s="41">
        <v>112553183550</v>
      </c>
      <c r="J362" s="41"/>
      <c r="K362" s="44"/>
    </row>
    <row r="363" spans="2:11" s="39" customFormat="1" ht="12.75" hidden="1" x14ac:dyDescent="0.2">
      <c r="B363" s="40" t="s">
        <v>919</v>
      </c>
      <c r="C363" s="40" t="s">
        <v>920</v>
      </c>
      <c r="D363" s="40" t="s">
        <v>181</v>
      </c>
      <c r="E363" s="40" t="s">
        <v>209</v>
      </c>
      <c r="F363" s="41">
        <v>7180</v>
      </c>
      <c r="G363" s="41">
        <v>110</v>
      </c>
      <c r="H363" s="42">
        <v>1.56</v>
      </c>
      <c r="I363" s="41">
        <v>204630000000</v>
      </c>
      <c r="J363" s="41"/>
      <c r="K363" s="44"/>
    </row>
    <row r="364" spans="2:11" s="39" customFormat="1" ht="12.75" hidden="1" x14ac:dyDescent="0.2">
      <c r="B364" s="40" t="s">
        <v>921</v>
      </c>
      <c r="C364" s="40" t="s">
        <v>922</v>
      </c>
      <c r="D364" s="40" t="s">
        <v>181</v>
      </c>
      <c r="E364" s="40" t="s">
        <v>241</v>
      </c>
      <c r="F364" s="41">
        <v>3420</v>
      </c>
      <c r="G364" s="41">
        <v>45</v>
      </c>
      <c r="H364" s="42">
        <v>1.33</v>
      </c>
      <c r="I364" s="41">
        <v>70121987100</v>
      </c>
      <c r="J364" s="41"/>
      <c r="K364" s="44"/>
    </row>
    <row r="365" spans="2:11" hidden="1" x14ac:dyDescent="0.2">
      <c r="B365" s="60" t="s">
        <v>923</v>
      </c>
      <c r="C365" s="60" t="s">
        <v>924</v>
      </c>
      <c r="D365" s="60" t="s">
        <v>181</v>
      </c>
      <c r="E365" s="60" t="s">
        <v>748</v>
      </c>
      <c r="F365" s="62">
        <v>3040</v>
      </c>
      <c r="G365" s="62">
        <v>-60</v>
      </c>
      <c r="H365" s="63">
        <v>-1.94</v>
      </c>
      <c r="I365" s="62">
        <v>51267678720</v>
      </c>
      <c r="J365" s="62" t="s">
        <v>5127</v>
      </c>
      <c r="K365" s="65" t="s">
        <v>5125</v>
      </c>
    </row>
    <row r="366" spans="2:11" s="39" customFormat="1" ht="12.75" hidden="1" x14ac:dyDescent="0.2">
      <c r="B366" s="40" t="s">
        <v>925</v>
      </c>
      <c r="C366" s="40" t="s">
        <v>926</v>
      </c>
      <c r="D366" s="40" t="s">
        <v>181</v>
      </c>
      <c r="E366" s="40" t="s">
        <v>182</v>
      </c>
      <c r="F366" s="41">
        <v>394</v>
      </c>
      <c r="G366" s="41">
        <v>-6</v>
      </c>
      <c r="H366" s="42">
        <v>-1.5</v>
      </c>
      <c r="I366" s="43">
        <v>51016754312</v>
      </c>
      <c r="J366" s="41"/>
      <c r="K366" s="44"/>
    </row>
    <row r="367" spans="2:11" s="39" customFormat="1" ht="12.75" hidden="1" x14ac:dyDescent="0.2">
      <c r="B367" s="40" t="s">
        <v>927</v>
      </c>
      <c r="C367" s="40" t="s">
        <v>928</v>
      </c>
      <c r="D367" s="40" t="s">
        <v>181</v>
      </c>
      <c r="E367" s="40" t="s">
        <v>224</v>
      </c>
      <c r="F367" s="41">
        <v>9440</v>
      </c>
      <c r="G367" s="41">
        <v>150</v>
      </c>
      <c r="H367" s="42">
        <v>1.61</v>
      </c>
      <c r="I367" s="41">
        <v>6091786891520</v>
      </c>
      <c r="J367" s="41"/>
      <c r="K367" s="44"/>
    </row>
    <row r="368" spans="2:11" s="39" customFormat="1" ht="12.75" hidden="1" x14ac:dyDescent="0.2">
      <c r="B368" s="40" t="s">
        <v>929</v>
      </c>
      <c r="C368" s="40" t="s">
        <v>930</v>
      </c>
      <c r="D368" s="40" t="s">
        <v>181</v>
      </c>
      <c r="E368" s="40" t="s">
        <v>224</v>
      </c>
      <c r="F368" s="41">
        <v>4560</v>
      </c>
      <c r="G368" s="41">
        <v>5</v>
      </c>
      <c r="H368" s="42">
        <v>0.11</v>
      </c>
      <c r="I368" s="41">
        <v>638400000000</v>
      </c>
      <c r="J368" s="41"/>
      <c r="K368" s="44"/>
    </row>
    <row r="369" spans="2:11" s="39" customFormat="1" ht="12.75" hidden="1" x14ac:dyDescent="0.2">
      <c r="B369" s="40" t="s">
        <v>931</v>
      </c>
      <c r="C369" s="40" t="s">
        <v>932</v>
      </c>
      <c r="D369" s="40" t="s">
        <v>181</v>
      </c>
      <c r="E369" s="40" t="s">
        <v>224</v>
      </c>
      <c r="F369" s="41">
        <v>5110</v>
      </c>
      <c r="G369" s="41">
        <v>20</v>
      </c>
      <c r="H369" s="42">
        <v>0.39</v>
      </c>
      <c r="I369" s="41">
        <v>71927082500</v>
      </c>
      <c r="J369" s="41"/>
      <c r="K369" s="44"/>
    </row>
    <row r="370" spans="2:11" s="39" customFormat="1" ht="12.75" hidden="1" x14ac:dyDescent="0.2">
      <c r="B370" s="40" t="s">
        <v>933</v>
      </c>
      <c r="C370" s="40" t="s">
        <v>934</v>
      </c>
      <c r="D370" s="40" t="s">
        <v>181</v>
      </c>
      <c r="E370" s="40" t="s">
        <v>182</v>
      </c>
      <c r="F370" s="41">
        <v>4755</v>
      </c>
      <c r="G370" s="41">
        <v>-5</v>
      </c>
      <c r="H370" s="42">
        <v>-0.11</v>
      </c>
      <c r="I370" s="41">
        <v>95575500000</v>
      </c>
      <c r="J370" s="41"/>
      <c r="K370" s="44"/>
    </row>
    <row r="371" spans="2:11" s="39" customFormat="1" ht="12.75" hidden="1" x14ac:dyDescent="0.2">
      <c r="B371" s="40" t="s">
        <v>935</v>
      </c>
      <c r="C371" s="40" t="s">
        <v>936</v>
      </c>
      <c r="D371" s="40" t="s">
        <v>181</v>
      </c>
      <c r="E371" s="40" t="s">
        <v>227</v>
      </c>
      <c r="F371" s="41">
        <v>3850</v>
      </c>
      <c r="G371" s="41">
        <v>-40</v>
      </c>
      <c r="H371" s="42">
        <v>-1.03</v>
      </c>
      <c r="I371" s="41">
        <v>681512327650</v>
      </c>
      <c r="J371" s="41"/>
      <c r="K371" s="44"/>
    </row>
    <row r="372" spans="2:11" s="39" customFormat="1" ht="12.75" hidden="1" x14ac:dyDescent="0.2">
      <c r="B372" s="40" t="s">
        <v>937</v>
      </c>
      <c r="C372" s="40" t="s">
        <v>938</v>
      </c>
      <c r="D372" s="40" t="s">
        <v>181</v>
      </c>
      <c r="E372" s="40" t="s">
        <v>269</v>
      </c>
      <c r="F372" s="41">
        <v>121500</v>
      </c>
      <c r="G372" s="41">
        <v>3500</v>
      </c>
      <c r="H372" s="42">
        <v>2.97</v>
      </c>
      <c r="I372" s="41">
        <v>603855000000</v>
      </c>
      <c r="J372" s="41"/>
      <c r="K372" s="44"/>
    </row>
    <row r="373" spans="2:11" s="39" customFormat="1" ht="12.75" hidden="1" x14ac:dyDescent="0.2">
      <c r="B373" s="40" t="s">
        <v>939</v>
      </c>
      <c r="C373" s="40" t="s">
        <v>940</v>
      </c>
      <c r="D373" s="40" t="s">
        <v>181</v>
      </c>
      <c r="E373" s="40" t="s">
        <v>269</v>
      </c>
      <c r="F373" s="41">
        <v>104500</v>
      </c>
      <c r="G373" s="41">
        <v>1000</v>
      </c>
      <c r="H373" s="42">
        <v>0.97</v>
      </c>
      <c r="I373" s="41">
        <v>532950000000</v>
      </c>
      <c r="J373" s="41"/>
      <c r="K373" s="44"/>
    </row>
    <row r="374" spans="2:11" s="39" customFormat="1" ht="12.75" hidden="1" x14ac:dyDescent="0.2">
      <c r="B374" s="40" t="s">
        <v>941</v>
      </c>
      <c r="C374" s="40" t="s">
        <v>942</v>
      </c>
      <c r="D374" s="40" t="s">
        <v>181</v>
      </c>
      <c r="E374" s="40" t="s">
        <v>185</v>
      </c>
      <c r="F374" s="41">
        <v>77300</v>
      </c>
      <c r="G374" s="41">
        <v>800</v>
      </c>
      <c r="H374" s="42">
        <v>1.05</v>
      </c>
      <c r="I374" s="41">
        <v>179336000000</v>
      </c>
      <c r="J374" s="41"/>
      <c r="K374" s="44"/>
    </row>
    <row r="375" spans="2:11" s="39" customFormat="1" ht="12.75" hidden="1" x14ac:dyDescent="0.2">
      <c r="B375" s="40" t="s">
        <v>943</v>
      </c>
      <c r="C375" s="40" t="s">
        <v>944</v>
      </c>
      <c r="D375" s="40" t="s">
        <v>181</v>
      </c>
      <c r="E375" s="40" t="s">
        <v>269</v>
      </c>
      <c r="F375" s="41">
        <v>61900</v>
      </c>
      <c r="G375" s="41">
        <v>0</v>
      </c>
      <c r="H375" s="42">
        <v>0</v>
      </c>
      <c r="I375" s="41">
        <v>136134689200</v>
      </c>
      <c r="J375" s="41"/>
      <c r="K375" s="44"/>
    </row>
    <row r="376" spans="2:11" s="39" customFormat="1" ht="12.75" hidden="1" x14ac:dyDescent="0.2">
      <c r="B376" s="40" t="s">
        <v>945</v>
      </c>
      <c r="C376" s="40" t="s">
        <v>946</v>
      </c>
      <c r="D376" s="40" t="s">
        <v>181</v>
      </c>
      <c r="E376" s="40" t="s">
        <v>269</v>
      </c>
      <c r="F376" s="41">
        <v>64300</v>
      </c>
      <c r="G376" s="41">
        <v>-100</v>
      </c>
      <c r="H376" s="42">
        <v>-0.16</v>
      </c>
      <c r="I376" s="41">
        <v>111860909600</v>
      </c>
      <c r="J376" s="41"/>
      <c r="K376" s="44"/>
    </row>
    <row r="377" spans="2:11" s="39" customFormat="1" ht="12.75" hidden="1" x14ac:dyDescent="0.2">
      <c r="B377" s="40" t="s">
        <v>947</v>
      </c>
      <c r="C377" s="40" t="s">
        <v>948</v>
      </c>
      <c r="D377" s="40" t="s">
        <v>181</v>
      </c>
      <c r="E377" s="40" t="s">
        <v>182</v>
      </c>
      <c r="F377" s="41">
        <v>2365</v>
      </c>
      <c r="G377" s="41">
        <v>-5</v>
      </c>
      <c r="H377" s="42">
        <v>-0.21</v>
      </c>
      <c r="I377" s="41">
        <v>35948009460</v>
      </c>
      <c r="J377" s="41"/>
      <c r="K377" s="44"/>
    </row>
    <row r="378" spans="2:11" s="39" customFormat="1" ht="12.75" hidden="1" x14ac:dyDescent="0.2">
      <c r="B378" s="40" t="s">
        <v>949</v>
      </c>
      <c r="C378" s="40" t="s">
        <v>950</v>
      </c>
      <c r="D378" s="40" t="s">
        <v>181</v>
      </c>
      <c r="E378" s="40" t="s">
        <v>195</v>
      </c>
      <c r="F378" s="41">
        <v>1910</v>
      </c>
      <c r="G378" s="41">
        <v>35</v>
      </c>
      <c r="H378" s="42">
        <v>1.87</v>
      </c>
      <c r="I378" s="41">
        <v>80819911900</v>
      </c>
      <c r="J378" s="41"/>
      <c r="K378" s="44"/>
    </row>
    <row r="379" spans="2:11" s="39" customFormat="1" ht="12.75" hidden="1" x14ac:dyDescent="0.2">
      <c r="B379" s="40" t="s">
        <v>951</v>
      </c>
      <c r="C379" s="40" t="s">
        <v>952</v>
      </c>
      <c r="D379" s="40" t="s">
        <v>181</v>
      </c>
      <c r="E379" s="40" t="s">
        <v>269</v>
      </c>
      <c r="F379" s="41">
        <v>3315</v>
      </c>
      <c r="G379" s="41">
        <v>0</v>
      </c>
      <c r="H379" s="42">
        <v>0</v>
      </c>
      <c r="I379" s="41">
        <v>148904519205</v>
      </c>
      <c r="J379" s="41"/>
      <c r="K379" s="44"/>
    </row>
    <row r="380" spans="2:11" s="39" customFormat="1" ht="12.75" hidden="1" x14ac:dyDescent="0.2">
      <c r="B380" s="40" t="s">
        <v>953</v>
      </c>
      <c r="C380" s="40" t="s">
        <v>954</v>
      </c>
      <c r="D380" s="40" t="s">
        <v>181</v>
      </c>
      <c r="E380" s="40" t="s">
        <v>269</v>
      </c>
      <c r="F380" s="41">
        <v>5540</v>
      </c>
      <c r="G380" s="41">
        <v>150</v>
      </c>
      <c r="H380" s="42">
        <v>2.78</v>
      </c>
      <c r="I380" s="41">
        <v>134068000000</v>
      </c>
      <c r="J380" s="41"/>
      <c r="K380" s="44"/>
    </row>
    <row r="381" spans="2:11" s="39" customFormat="1" ht="12.75" hidden="1" x14ac:dyDescent="0.2">
      <c r="B381" s="40" t="s">
        <v>955</v>
      </c>
      <c r="C381" s="40" t="s">
        <v>956</v>
      </c>
      <c r="D381" s="40" t="s">
        <v>181</v>
      </c>
      <c r="E381" s="40" t="s">
        <v>256</v>
      </c>
      <c r="F381" s="41">
        <v>4855</v>
      </c>
      <c r="G381" s="41">
        <v>145</v>
      </c>
      <c r="H381" s="42">
        <v>3.08</v>
      </c>
      <c r="I381" s="41">
        <v>120559272610</v>
      </c>
      <c r="J381" s="41"/>
      <c r="K381" s="44"/>
    </row>
    <row r="382" spans="2:11" s="39" customFormat="1" ht="12.75" hidden="1" x14ac:dyDescent="0.2">
      <c r="B382" s="40" t="s">
        <v>957</v>
      </c>
      <c r="C382" s="40" t="s">
        <v>958</v>
      </c>
      <c r="D382" s="40" t="s">
        <v>181</v>
      </c>
      <c r="E382" s="40" t="s">
        <v>185</v>
      </c>
      <c r="F382" s="41">
        <v>240</v>
      </c>
      <c r="G382" s="41">
        <v>1</v>
      </c>
      <c r="H382" s="42">
        <v>0.42</v>
      </c>
      <c r="I382" s="41">
        <v>33043250640</v>
      </c>
      <c r="J382" s="41"/>
      <c r="K382" s="44"/>
    </row>
    <row r="383" spans="2:11" s="39" customFormat="1" ht="12.75" hidden="1" x14ac:dyDescent="0.2">
      <c r="B383" s="40" t="s">
        <v>959</v>
      </c>
      <c r="C383" s="40" t="s">
        <v>960</v>
      </c>
      <c r="D383" s="40" t="s">
        <v>181</v>
      </c>
      <c r="E383" s="40" t="s">
        <v>550</v>
      </c>
      <c r="F383" s="41">
        <v>2505</v>
      </c>
      <c r="G383" s="41">
        <v>125</v>
      </c>
      <c r="H383" s="42">
        <v>5.25</v>
      </c>
      <c r="I383" s="41">
        <v>171742800000</v>
      </c>
      <c r="J383" s="41"/>
      <c r="K383" s="44"/>
    </row>
    <row r="384" spans="2:11" s="39" customFormat="1" ht="12.75" hidden="1" x14ac:dyDescent="0.2">
      <c r="B384" s="40" t="s">
        <v>961</v>
      </c>
      <c r="C384" s="40" t="s">
        <v>962</v>
      </c>
      <c r="D384" s="40" t="s">
        <v>181</v>
      </c>
      <c r="E384" s="40" t="s">
        <v>269</v>
      </c>
      <c r="F384" s="41">
        <v>2455</v>
      </c>
      <c r="G384" s="41">
        <v>35</v>
      </c>
      <c r="H384" s="42">
        <v>1.45</v>
      </c>
      <c r="I384" s="41">
        <v>147054500000</v>
      </c>
      <c r="J384" s="41"/>
      <c r="K384" s="44"/>
    </row>
    <row r="385" spans="2:11" s="39" customFormat="1" ht="12.75" hidden="1" x14ac:dyDescent="0.2">
      <c r="B385" s="40" t="s">
        <v>963</v>
      </c>
      <c r="C385" s="40" t="s">
        <v>964</v>
      </c>
      <c r="D385" s="40" t="s">
        <v>181</v>
      </c>
      <c r="E385" s="40" t="s">
        <v>283</v>
      </c>
      <c r="F385" s="41">
        <v>19050</v>
      </c>
      <c r="G385" s="41">
        <v>0</v>
      </c>
      <c r="H385" s="42">
        <v>0</v>
      </c>
      <c r="I385" s="41">
        <v>907161000000</v>
      </c>
      <c r="J385" s="41"/>
      <c r="K385" s="44"/>
    </row>
    <row r="386" spans="2:11" s="39" customFormat="1" ht="12.75" hidden="1" x14ac:dyDescent="0.2">
      <c r="B386" s="40" t="s">
        <v>965</v>
      </c>
      <c r="C386" s="40" t="s">
        <v>966</v>
      </c>
      <c r="D386" s="40" t="s">
        <v>181</v>
      </c>
      <c r="E386" s="40" t="s">
        <v>209</v>
      </c>
      <c r="F386" s="41">
        <v>917</v>
      </c>
      <c r="G386" s="41">
        <v>-1</v>
      </c>
      <c r="H386" s="42">
        <v>-0.11</v>
      </c>
      <c r="I386" s="41">
        <v>116871075041</v>
      </c>
      <c r="J386" s="41"/>
      <c r="K386" s="44"/>
    </row>
    <row r="387" spans="2:11" s="39" customFormat="1" ht="12.75" hidden="1" x14ac:dyDescent="0.2">
      <c r="B387" s="40" t="s">
        <v>967</v>
      </c>
      <c r="C387" s="40" t="s">
        <v>968</v>
      </c>
      <c r="D387" s="40" t="s">
        <v>181</v>
      </c>
      <c r="E387" s="40" t="s">
        <v>283</v>
      </c>
      <c r="F387" s="41">
        <v>28100</v>
      </c>
      <c r="G387" s="41">
        <v>800</v>
      </c>
      <c r="H387" s="42">
        <v>2.93</v>
      </c>
      <c r="I387" s="41">
        <v>1821947181800</v>
      </c>
      <c r="J387" s="41"/>
      <c r="K387" s="44"/>
    </row>
    <row r="388" spans="2:11" s="39" customFormat="1" ht="12.75" hidden="1" x14ac:dyDescent="0.2">
      <c r="B388" s="40" t="s">
        <v>969</v>
      </c>
      <c r="C388" s="40" t="s">
        <v>970</v>
      </c>
      <c r="D388" s="40" t="s">
        <v>181</v>
      </c>
      <c r="E388" s="40" t="s">
        <v>224</v>
      </c>
      <c r="F388" s="41">
        <v>21300</v>
      </c>
      <c r="G388" s="41">
        <v>-200</v>
      </c>
      <c r="H388" s="42">
        <v>-0.93</v>
      </c>
      <c r="I388" s="41">
        <v>220878571800</v>
      </c>
      <c r="J388" s="41"/>
      <c r="K388" s="44"/>
    </row>
    <row r="389" spans="2:11" s="39" customFormat="1" ht="12.75" hidden="1" x14ac:dyDescent="0.2">
      <c r="B389" s="40" t="s">
        <v>971</v>
      </c>
      <c r="C389" s="40" t="s">
        <v>972</v>
      </c>
      <c r="D389" s="40" t="s">
        <v>181</v>
      </c>
      <c r="E389" s="40" t="s">
        <v>224</v>
      </c>
      <c r="F389" s="41">
        <v>19600</v>
      </c>
      <c r="G389" s="41">
        <v>-100</v>
      </c>
      <c r="H389" s="42">
        <v>-0.51</v>
      </c>
      <c r="I389" s="41">
        <v>58800000000</v>
      </c>
      <c r="J389" s="41"/>
      <c r="K389" s="44"/>
    </row>
    <row r="390" spans="2:11" s="39" customFormat="1" ht="12.75" hidden="1" x14ac:dyDescent="0.2">
      <c r="B390" s="40" t="s">
        <v>973</v>
      </c>
      <c r="C390" s="40" t="s">
        <v>974</v>
      </c>
      <c r="D390" s="40" t="s">
        <v>181</v>
      </c>
      <c r="E390" s="40" t="s">
        <v>241</v>
      </c>
      <c r="F390" s="41">
        <v>4455</v>
      </c>
      <c r="G390" s="41">
        <v>160</v>
      </c>
      <c r="H390" s="42">
        <v>3.73</v>
      </c>
      <c r="I390" s="41">
        <v>89100000000</v>
      </c>
      <c r="J390" s="41"/>
      <c r="K390" s="44"/>
    </row>
    <row r="391" spans="2:11" s="39" customFormat="1" ht="12.75" hidden="1" x14ac:dyDescent="0.2">
      <c r="B391" s="40" t="s">
        <v>975</v>
      </c>
      <c r="C391" s="40" t="s">
        <v>976</v>
      </c>
      <c r="D391" s="40" t="s">
        <v>181</v>
      </c>
      <c r="E391" s="40" t="s">
        <v>417</v>
      </c>
      <c r="F391" s="41">
        <v>51000</v>
      </c>
      <c r="G391" s="41">
        <v>200</v>
      </c>
      <c r="H391" s="42">
        <v>0.39</v>
      </c>
      <c r="I391" s="41">
        <v>561000000000</v>
      </c>
      <c r="J391" s="41"/>
      <c r="K391" s="44"/>
    </row>
    <row r="392" spans="2:11" s="39" customFormat="1" ht="12.75" hidden="1" x14ac:dyDescent="0.2">
      <c r="B392" s="40" t="s">
        <v>977</v>
      </c>
      <c r="C392" s="40" t="s">
        <v>978</v>
      </c>
      <c r="D392" s="40" t="s">
        <v>181</v>
      </c>
      <c r="E392" s="40" t="s">
        <v>550</v>
      </c>
      <c r="F392" s="41">
        <v>115000</v>
      </c>
      <c r="G392" s="41">
        <v>2000</v>
      </c>
      <c r="H392" s="42">
        <v>1.77</v>
      </c>
      <c r="I392" s="41">
        <v>121440000000</v>
      </c>
      <c r="J392" s="41"/>
      <c r="K392" s="44"/>
    </row>
    <row r="393" spans="2:11" s="39" customFormat="1" ht="12.75" hidden="1" x14ac:dyDescent="0.2">
      <c r="B393" s="40" t="s">
        <v>979</v>
      </c>
      <c r="C393" s="40" t="s">
        <v>980</v>
      </c>
      <c r="D393" s="40" t="s">
        <v>181</v>
      </c>
      <c r="E393" s="40" t="s">
        <v>318</v>
      </c>
      <c r="F393" s="41">
        <v>719</v>
      </c>
      <c r="G393" s="41">
        <v>37</v>
      </c>
      <c r="H393" s="42">
        <v>5.43</v>
      </c>
      <c r="I393" s="41">
        <v>40874802723</v>
      </c>
      <c r="J393" s="41"/>
      <c r="K393" s="44"/>
    </row>
    <row r="394" spans="2:11" s="39" customFormat="1" ht="12.75" hidden="1" x14ac:dyDescent="0.2">
      <c r="B394" s="40" t="s">
        <v>981</v>
      </c>
      <c r="C394" s="40" t="s">
        <v>982</v>
      </c>
      <c r="D394" s="40" t="s">
        <v>181</v>
      </c>
      <c r="E394" s="40" t="s">
        <v>195</v>
      </c>
      <c r="F394" s="41">
        <v>3780</v>
      </c>
      <c r="G394" s="41">
        <v>65</v>
      </c>
      <c r="H394" s="42">
        <v>1.75</v>
      </c>
      <c r="I394" s="41">
        <v>101061664200</v>
      </c>
      <c r="J394" s="41"/>
      <c r="K394" s="44"/>
    </row>
    <row r="395" spans="2:11" s="39" customFormat="1" ht="12.75" hidden="1" x14ac:dyDescent="0.2">
      <c r="B395" s="40" t="s">
        <v>983</v>
      </c>
      <c r="C395" s="40" t="s">
        <v>984</v>
      </c>
      <c r="D395" s="40" t="s">
        <v>181</v>
      </c>
      <c r="E395" s="40" t="s">
        <v>182</v>
      </c>
      <c r="F395" s="41">
        <v>6650</v>
      </c>
      <c r="G395" s="41">
        <v>20</v>
      </c>
      <c r="H395" s="42">
        <v>0.3</v>
      </c>
      <c r="I395" s="41">
        <v>86428327650</v>
      </c>
      <c r="J395" s="41"/>
      <c r="K395" s="44"/>
    </row>
    <row r="396" spans="2:11" s="39" customFormat="1" ht="12.75" hidden="1" x14ac:dyDescent="0.2">
      <c r="B396" s="40" t="s">
        <v>985</v>
      </c>
      <c r="C396" s="40" t="s">
        <v>986</v>
      </c>
      <c r="D396" s="40" t="s">
        <v>181</v>
      </c>
      <c r="E396" s="40" t="s">
        <v>182</v>
      </c>
      <c r="F396" s="41">
        <v>15900</v>
      </c>
      <c r="G396" s="41">
        <v>800</v>
      </c>
      <c r="H396" s="42">
        <v>5.3</v>
      </c>
      <c r="I396" s="41">
        <v>207837501900</v>
      </c>
      <c r="J396" s="41"/>
      <c r="K396" s="44"/>
    </row>
    <row r="397" spans="2:11" s="39" customFormat="1" ht="12.75" hidden="1" x14ac:dyDescent="0.2">
      <c r="B397" s="40" t="s">
        <v>987</v>
      </c>
      <c r="C397" s="40" t="s">
        <v>988</v>
      </c>
      <c r="D397" s="40" t="s">
        <v>181</v>
      </c>
      <c r="E397" s="40" t="s">
        <v>182</v>
      </c>
      <c r="F397" s="41">
        <v>160000</v>
      </c>
      <c r="G397" s="41">
        <v>1500</v>
      </c>
      <c r="H397" s="42">
        <v>0.95</v>
      </c>
      <c r="I397" s="41">
        <v>5699801600000</v>
      </c>
      <c r="J397" s="41"/>
      <c r="K397" s="44"/>
    </row>
    <row r="398" spans="2:11" s="39" customFormat="1" ht="12.75" hidden="1" x14ac:dyDescent="0.2">
      <c r="B398" s="40" t="s">
        <v>989</v>
      </c>
      <c r="C398" s="40" t="s">
        <v>990</v>
      </c>
      <c r="D398" s="40" t="s">
        <v>181</v>
      </c>
      <c r="E398" s="40" t="s">
        <v>209</v>
      </c>
      <c r="F398" s="41">
        <v>57100</v>
      </c>
      <c r="G398" s="41">
        <v>-500</v>
      </c>
      <c r="H398" s="42">
        <v>-0.87</v>
      </c>
      <c r="I398" s="41">
        <v>562505861100</v>
      </c>
      <c r="J398" s="41"/>
      <c r="K398" s="44"/>
    </row>
    <row r="399" spans="2:11" s="39" customFormat="1" ht="12.75" hidden="1" x14ac:dyDescent="0.2">
      <c r="B399" s="40" t="s">
        <v>991</v>
      </c>
      <c r="C399" s="40" t="s">
        <v>992</v>
      </c>
      <c r="D399" s="40" t="s">
        <v>181</v>
      </c>
      <c r="E399" s="40" t="s">
        <v>209</v>
      </c>
      <c r="F399" s="41">
        <v>16300</v>
      </c>
      <c r="G399" s="41">
        <v>100</v>
      </c>
      <c r="H399" s="42">
        <v>0.62</v>
      </c>
      <c r="I399" s="41">
        <v>149380812100</v>
      </c>
      <c r="J399" s="41"/>
      <c r="K399" s="44"/>
    </row>
    <row r="400" spans="2:11" s="39" customFormat="1" ht="12.75" hidden="1" x14ac:dyDescent="0.2">
      <c r="B400" s="40" t="s">
        <v>993</v>
      </c>
      <c r="C400" s="40" t="s">
        <v>994</v>
      </c>
      <c r="D400" s="40" t="s">
        <v>181</v>
      </c>
      <c r="E400" s="40" t="s">
        <v>209</v>
      </c>
      <c r="F400" s="41">
        <v>957</v>
      </c>
      <c r="G400" s="41">
        <v>17</v>
      </c>
      <c r="H400" s="42">
        <v>1.81</v>
      </c>
      <c r="I400" s="41">
        <v>135075382200</v>
      </c>
      <c r="J400" s="41"/>
      <c r="K400" s="44"/>
    </row>
    <row r="401" spans="2:11" s="39" customFormat="1" ht="12.75" hidden="1" x14ac:dyDescent="0.2">
      <c r="B401" s="40" t="s">
        <v>995</v>
      </c>
      <c r="C401" s="40" t="s">
        <v>996</v>
      </c>
      <c r="D401" s="40" t="s">
        <v>181</v>
      </c>
      <c r="E401" s="40" t="s">
        <v>805</v>
      </c>
      <c r="F401" s="41">
        <v>31200</v>
      </c>
      <c r="G401" s="41">
        <v>300</v>
      </c>
      <c r="H401" s="42">
        <v>0.97</v>
      </c>
      <c r="I401" s="41">
        <v>156000000000</v>
      </c>
      <c r="J401" s="41"/>
      <c r="K401" s="44"/>
    </row>
    <row r="402" spans="2:11" s="39" customFormat="1" ht="12.75" hidden="1" x14ac:dyDescent="0.2">
      <c r="B402" s="40" t="s">
        <v>997</v>
      </c>
      <c r="C402" s="40" t="s">
        <v>998</v>
      </c>
      <c r="D402" s="40" t="s">
        <v>181</v>
      </c>
      <c r="E402" s="40" t="s">
        <v>209</v>
      </c>
      <c r="F402" s="41">
        <v>6020</v>
      </c>
      <c r="G402" s="41">
        <v>270</v>
      </c>
      <c r="H402" s="42">
        <v>4.7</v>
      </c>
      <c r="I402" s="41">
        <v>103655628860</v>
      </c>
      <c r="J402" s="41"/>
      <c r="K402" s="44"/>
    </row>
    <row r="403" spans="2:11" s="39" customFormat="1" ht="12.75" hidden="1" x14ac:dyDescent="0.2">
      <c r="B403" s="40" t="s">
        <v>999</v>
      </c>
      <c r="C403" s="40" t="s">
        <v>1000</v>
      </c>
      <c r="D403" s="40" t="s">
        <v>181</v>
      </c>
      <c r="E403" s="40" t="s">
        <v>209</v>
      </c>
      <c r="F403" s="41">
        <v>9840</v>
      </c>
      <c r="G403" s="41">
        <v>90</v>
      </c>
      <c r="H403" s="42">
        <v>0.92</v>
      </c>
      <c r="I403" s="41">
        <v>92719751760</v>
      </c>
      <c r="J403" s="41"/>
      <c r="K403" s="44"/>
    </row>
    <row r="404" spans="2:11" s="39" customFormat="1" ht="12.75" hidden="1" x14ac:dyDescent="0.2">
      <c r="B404" s="40" t="s">
        <v>1001</v>
      </c>
      <c r="C404" s="40" t="s">
        <v>1002</v>
      </c>
      <c r="D404" s="40" t="s">
        <v>181</v>
      </c>
      <c r="E404" s="40" t="s">
        <v>256</v>
      </c>
      <c r="F404" s="41">
        <v>4580</v>
      </c>
      <c r="G404" s="41">
        <v>355</v>
      </c>
      <c r="H404" s="42">
        <v>8.4</v>
      </c>
      <c r="I404" s="41">
        <v>629962365440</v>
      </c>
      <c r="J404" s="41"/>
      <c r="K404" s="44"/>
    </row>
    <row r="405" spans="2:11" s="39" customFormat="1" ht="12.75" hidden="1" x14ac:dyDescent="0.2">
      <c r="B405" s="40" t="s">
        <v>1003</v>
      </c>
      <c r="C405" s="40" t="s">
        <v>1004</v>
      </c>
      <c r="D405" s="40" t="s">
        <v>181</v>
      </c>
      <c r="E405" s="40" t="s">
        <v>230</v>
      </c>
      <c r="F405" s="41">
        <v>628000</v>
      </c>
      <c r="G405" s="41">
        <v>27000</v>
      </c>
      <c r="H405" s="42">
        <v>4.49</v>
      </c>
      <c r="I405" s="41">
        <v>43184124840000</v>
      </c>
      <c r="J405" s="41"/>
      <c r="K405" s="44"/>
    </row>
    <row r="406" spans="2:11" s="39" customFormat="1" ht="12.75" hidden="1" x14ac:dyDescent="0.2">
      <c r="B406" s="40" t="s">
        <v>1005</v>
      </c>
      <c r="C406" s="40" t="s">
        <v>1006</v>
      </c>
      <c r="D406" s="40" t="s">
        <v>181</v>
      </c>
      <c r="E406" s="40" t="s">
        <v>230</v>
      </c>
      <c r="F406" s="41">
        <v>305000</v>
      </c>
      <c r="G406" s="41">
        <v>5000</v>
      </c>
      <c r="H406" s="42">
        <v>1.67</v>
      </c>
      <c r="I406" s="41">
        <v>493458280000</v>
      </c>
      <c r="J406" s="41"/>
      <c r="K406" s="44"/>
    </row>
    <row r="407" spans="2:11" s="39" customFormat="1" ht="12.75" hidden="1" x14ac:dyDescent="0.2">
      <c r="B407" s="40" t="s">
        <v>1007</v>
      </c>
      <c r="C407" s="40" t="s">
        <v>1008</v>
      </c>
      <c r="D407" s="40" t="s">
        <v>181</v>
      </c>
      <c r="E407" s="40" t="s">
        <v>318</v>
      </c>
      <c r="F407" s="41">
        <v>7220</v>
      </c>
      <c r="G407" s="41">
        <v>50</v>
      </c>
      <c r="H407" s="42">
        <v>0.7</v>
      </c>
      <c r="I407" s="41">
        <v>58671987080</v>
      </c>
      <c r="J407" s="41"/>
      <c r="K407" s="44"/>
    </row>
    <row r="408" spans="2:11" s="39" customFormat="1" ht="12.75" hidden="1" x14ac:dyDescent="0.2">
      <c r="B408" s="40" t="s">
        <v>1009</v>
      </c>
      <c r="C408" s="40" t="s">
        <v>1010</v>
      </c>
      <c r="D408" s="40" t="s">
        <v>181</v>
      </c>
      <c r="E408" s="40" t="s">
        <v>190</v>
      </c>
      <c r="F408" s="41">
        <v>138000</v>
      </c>
      <c r="G408" s="41">
        <v>1500</v>
      </c>
      <c r="H408" s="42">
        <v>1.1000000000000001</v>
      </c>
      <c r="I408" s="41">
        <v>25790417178000</v>
      </c>
      <c r="J408" s="41"/>
      <c r="K408" s="44"/>
    </row>
    <row r="409" spans="2:11" s="39" customFormat="1" ht="12.75" hidden="1" x14ac:dyDescent="0.2">
      <c r="B409" s="40" t="s">
        <v>1011</v>
      </c>
      <c r="C409" s="40" t="s">
        <v>1012</v>
      </c>
      <c r="D409" s="40" t="s">
        <v>181</v>
      </c>
      <c r="E409" s="40" t="s">
        <v>190</v>
      </c>
      <c r="F409" s="41">
        <v>125500</v>
      </c>
      <c r="G409" s="41">
        <v>-500</v>
      </c>
      <c r="H409" s="42">
        <v>-0.4</v>
      </c>
      <c r="I409" s="41">
        <v>204241837500</v>
      </c>
      <c r="J409" s="41"/>
      <c r="K409" s="44"/>
    </row>
    <row r="410" spans="2:11" s="39" customFormat="1" ht="12.75" hidden="1" x14ac:dyDescent="0.2">
      <c r="B410" s="40" t="s">
        <v>1013</v>
      </c>
      <c r="C410" s="40" t="s">
        <v>1014</v>
      </c>
      <c r="D410" s="40" t="s">
        <v>181</v>
      </c>
      <c r="E410" s="40" t="s">
        <v>283</v>
      </c>
      <c r="F410" s="41">
        <v>826000</v>
      </c>
      <c r="G410" s="41">
        <v>4000</v>
      </c>
      <c r="H410" s="42">
        <v>0.49</v>
      </c>
      <c r="I410" s="41">
        <v>54652290000000</v>
      </c>
      <c r="J410" s="41"/>
      <c r="K410" s="44"/>
    </row>
    <row r="411" spans="2:11" s="39" customFormat="1" ht="12.75" hidden="1" x14ac:dyDescent="0.2">
      <c r="B411" s="40" t="s">
        <v>1015</v>
      </c>
      <c r="C411" s="40" t="s">
        <v>1016</v>
      </c>
      <c r="D411" s="40" t="s">
        <v>181</v>
      </c>
      <c r="E411" s="40" t="s">
        <v>227</v>
      </c>
      <c r="F411" s="41">
        <v>79100</v>
      </c>
      <c r="G411" s="41">
        <v>0</v>
      </c>
      <c r="H411" s="42">
        <v>0</v>
      </c>
      <c r="I411" s="41">
        <v>15820000000000</v>
      </c>
      <c r="J411" s="41"/>
      <c r="K411" s="44"/>
    </row>
    <row r="412" spans="2:11" s="39" customFormat="1" ht="12.75" hidden="1" x14ac:dyDescent="0.2">
      <c r="B412" s="40" t="s">
        <v>1017</v>
      </c>
      <c r="C412" s="40" t="s">
        <v>1018</v>
      </c>
      <c r="D412" s="40" t="s">
        <v>181</v>
      </c>
      <c r="E412" s="40" t="s">
        <v>182</v>
      </c>
      <c r="F412" s="41">
        <v>178500</v>
      </c>
      <c r="G412" s="41">
        <v>1000</v>
      </c>
      <c r="H412" s="42">
        <v>0.56000000000000005</v>
      </c>
      <c r="I412" s="41">
        <v>13811937300000</v>
      </c>
      <c r="J412" s="41"/>
      <c r="K412" s="44"/>
    </row>
    <row r="413" spans="2:11" s="39" customFormat="1" ht="12.75" hidden="1" x14ac:dyDescent="0.2">
      <c r="B413" s="40" t="s">
        <v>1019</v>
      </c>
      <c r="C413" s="40" t="s">
        <v>1020</v>
      </c>
      <c r="D413" s="40" t="s">
        <v>181</v>
      </c>
      <c r="E413" s="40" t="s">
        <v>182</v>
      </c>
      <c r="F413" s="41">
        <v>13250</v>
      </c>
      <c r="G413" s="41">
        <v>300</v>
      </c>
      <c r="H413" s="42">
        <v>2.3199999999999998</v>
      </c>
      <c r="I413" s="41">
        <v>2597000000000</v>
      </c>
      <c r="J413" s="41"/>
      <c r="K413" s="44"/>
    </row>
    <row r="414" spans="2:11" s="39" customFormat="1" ht="12.75" hidden="1" x14ac:dyDescent="0.2">
      <c r="B414" s="40" t="s">
        <v>1021</v>
      </c>
      <c r="C414" s="40" t="s">
        <v>1022</v>
      </c>
      <c r="D414" s="40" t="s">
        <v>181</v>
      </c>
      <c r="E414" s="40" t="s">
        <v>230</v>
      </c>
      <c r="F414" s="41">
        <v>178000</v>
      </c>
      <c r="G414" s="41">
        <v>1000</v>
      </c>
      <c r="H414" s="42">
        <v>0.56000000000000005</v>
      </c>
      <c r="I414" s="41">
        <v>13295477888000</v>
      </c>
      <c r="J414" s="41"/>
      <c r="K414" s="44"/>
    </row>
    <row r="415" spans="2:11" s="39" customFormat="1" ht="12.75" hidden="1" x14ac:dyDescent="0.2">
      <c r="B415" s="40" t="s">
        <v>1023</v>
      </c>
      <c r="C415" s="40" t="s">
        <v>1024</v>
      </c>
      <c r="D415" s="40" t="s">
        <v>181</v>
      </c>
      <c r="E415" s="40" t="s">
        <v>230</v>
      </c>
      <c r="F415" s="41">
        <v>92100</v>
      </c>
      <c r="G415" s="41">
        <v>300</v>
      </c>
      <c r="H415" s="42">
        <v>0.33</v>
      </c>
      <c r="I415" s="41">
        <v>267733226400</v>
      </c>
      <c r="J415" s="41"/>
      <c r="K415" s="44"/>
    </row>
    <row r="416" spans="2:11" s="39" customFormat="1" ht="12.75" hidden="1" x14ac:dyDescent="0.2">
      <c r="B416" s="40" t="s">
        <v>1025</v>
      </c>
      <c r="C416" s="40" t="s">
        <v>1026</v>
      </c>
      <c r="D416" s="40" t="s">
        <v>181</v>
      </c>
      <c r="E416" s="40" t="s">
        <v>230</v>
      </c>
      <c r="F416" s="41">
        <v>81000</v>
      </c>
      <c r="G416" s="41">
        <v>2700</v>
      </c>
      <c r="H416" s="42">
        <v>3.45</v>
      </c>
      <c r="I416" s="41">
        <v>483552386550000</v>
      </c>
      <c r="J416" s="41"/>
      <c r="K416" s="44"/>
    </row>
    <row r="417" spans="2:11" s="39" customFormat="1" ht="12.75" hidden="1" x14ac:dyDescent="0.2">
      <c r="B417" s="40" t="s">
        <v>1027</v>
      </c>
      <c r="C417" s="40" t="s">
        <v>1028</v>
      </c>
      <c r="D417" s="40" t="s">
        <v>181</v>
      </c>
      <c r="E417" s="40" t="s">
        <v>230</v>
      </c>
      <c r="F417" s="41">
        <v>73600</v>
      </c>
      <c r="G417" s="41">
        <v>1400</v>
      </c>
      <c r="H417" s="42">
        <v>1.94</v>
      </c>
      <c r="I417" s="41">
        <v>60564461120000</v>
      </c>
      <c r="J417" s="41"/>
      <c r="K417" s="44"/>
    </row>
    <row r="418" spans="2:11" s="39" customFormat="1" ht="12.75" hidden="1" x14ac:dyDescent="0.2">
      <c r="B418" s="40" t="s">
        <v>1029</v>
      </c>
      <c r="C418" s="40" t="s">
        <v>1030</v>
      </c>
      <c r="D418" s="40" t="s">
        <v>181</v>
      </c>
      <c r="E418" s="40" t="s">
        <v>283</v>
      </c>
      <c r="F418" s="41">
        <v>6050</v>
      </c>
      <c r="G418" s="41">
        <v>-70</v>
      </c>
      <c r="H418" s="42">
        <v>-1.1399999999999999</v>
      </c>
      <c r="I418" s="41">
        <v>372375763650</v>
      </c>
      <c r="J418" s="41"/>
      <c r="K418" s="44"/>
    </row>
    <row r="419" spans="2:11" s="39" customFormat="1" ht="12.75" hidden="1" x14ac:dyDescent="0.2">
      <c r="B419" s="40" t="s">
        <v>1031</v>
      </c>
      <c r="C419" s="40" t="s">
        <v>1032</v>
      </c>
      <c r="D419" s="40" t="s">
        <v>181</v>
      </c>
      <c r="E419" s="40" t="s">
        <v>318</v>
      </c>
      <c r="F419" s="41">
        <v>7040</v>
      </c>
      <c r="G419" s="41">
        <v>70</v>
      </c>
      <c r="H419" s="42">
        <v>1</v>
      </c>
      <c r="I419" s="41">
        <v>4435200000000</v>
      </c>
      <c r="J419" s="41"/>
      <c r="K419" s="44"/>
    </row>
    <row r="420" spans="2:11" s="39" customFormat="1" ht="12.75" hidden="1" x14ac:dyDescent="0.2">
      <c r="B420" s="40" t="s">
        <v>1033</v>
      </c>
      <c r="C420" s="40" t="s">
        <v>1034</v>
      </c>
      <c r="D420" s="40" t="s">
        <v>181</v>
      </c>
      <c r="E420" s="40" t="s">
        <v>318</v>
      </c>
      <c r="F420" s="41">
        <v>345500</v>
      </c>
      <c r="G420" s="41">
        <v>5000</v>
      </c>
      <c r="H420" s="42">
        <v>1.47</v>
      </c>
      <c r="I420" s="41">
        <v>39678947500</v>
      </c>
      <c r="J420" s="41"/>
      <c r="K420" s="44"/>
    </row>
    <row r="421" spans="2:11" s="39" customFormat="1" ht="12.75" hidden="1" x14ac:dyDescent="0.2">
      <c r="B421" s="40" t="s">
        <v>1035</v>
      </c>
      <c r="C421" s="40" t="s">
        <v>1036</v>
      </c>
      <c r="D421" s="40" t="s">
        <v>181</v>
      </c>
      <c r="E421" s="40" t="s">
        <v>224</v>
      </c>
      <c r="F421" s="41">
        <v>40450</v>
      </c>
      <c r="G421" s="41">
        <v>-250</v>
      </c>
      <c r="H421" s="42">
        <v>-0.61</v>
      </c>
      <c r="I421" s="41">
        <v>3612185000000</v>
      </c>
      <c r="J421" s="41"/>
      <c r="K421" s="44"/>
    </row>
    <row r="422" spans="2:11" s="39" customFormat="1" ht="12.75" hidden="1" x14ac:dyDescent="0.2">
      <c r="B422" s="40" t="s">
        <v>1037</v>
      </c>
      <c r="C422" s="40" t="s">
        <v>1038</v>
      </c>
      <c r="D422" s="40" t="s">
        <v>181</v>
      </c>
      <c r="E422" s="40" t="s">
        <v>182</v>
      </c>
      <c r="F422" s="41">
        <v>23950</v>
      </c>
      <c r="G422" s="41">
        <v>500</v>
      </c>
      <c r="H422" s="42">
        <v>2.13</v>
      </c>
      <c r="I422" s="41">
        <v>239500000000</v>
      </c>
      <c r="J422" s="41"/>
      <c r="K422" s="44"/>
    </row>
    <row r="423" spans="2:11" s="39" customFormat="1" ht="12.75" hidden="1" x14ac:dyDescent="0.2">
      <c r="B423" s="40" t="s">
        <v>1039</v>
      </c>
      <c r="C423" s="40" t="s">
        <v>1040</v>
      </c>
      <c r="D423" s="40" t="s">
        <v>181</v>
      </c>
      <c r="E423" s="40" t="s">
        <v>185</v>
      </c>
      <c r="F423" s="41">
        <v>32500</v>
      </c>
      <c r="G423" s="41">
        <v>-600</v>
      </c>
      <c r="H423" s="42">
        <v>-1.81</v>
      </c>
      <c r="I423" s="41">
        <v>3765413957500</v>
      </c>
      <c r="J423" s="41"/>
      <c r="K423" s="44"/>
    </row>
    <row r="424" spans="2:11" s="39" customFormat="1" ht="12.75" hidden="1" x14ac:dyDescent="0.2">
      <c r="B424" s="40" t="s">
        <v>1041</v>
      </c>
      <c r="C424" s="40" t="s">
        <v>1042</v>
      </c>
      <c r="D424" s="40" t="s">
        <v>181</v>
      </c>
      <c r="E424" s="40" t="s">
        <v>227</v>
      </c>
      <c r="F424" s="41">
        <v>187500</v>
      </c>
      <c r="G424" s="41">
        <v>-500</v>
      </c>
      <c r="H424" s="42">
        <v>-0.27</v>
      </c>
      <c r="I424" s="41">
        <v>8882781937500</v>
      </c>
      <c r="J424" s="41"/>
      <c r="K424" s="44"/>
    </row>
    <row r="425" spans="2:11" s="39" customFormat="1" ht="12.75" hidden="1" x14ac:dyDescent="0.2">
      <c r="B425" s="40" t="s">
        <v>1043</v>
      </c>
      <c r="C425" s="40" t="s">
        <v>1044</v>
      </c>
      <c r="D425" s="40" t="s">
        <v>181</v>
      </c>
      <c r="E425" s="40" t="s">
        <v>227</v>
      </c>
      <c r="F425" s="41">
        <v>143000</v>
      </c>
      <c r="G425" s="41">
        <v>-4000</v>
      </c>
      <c r="H425" s="42">
        <v>-2.72</v>
      </c>
      <c r="I425" s="41">
        <v>456456000000</v>
      </c>
      <c r="J425" s="41"/>
      <c r="K425" s="44"/>
    </row>
    <row r="426" spans="2:11" s="39" customFormat="1" ht="12.75" hidden="1" x14ac:dyDescent="0.2">
      <c r="B426" s="40" t="s">
        <v>1045</v>
      </c>
      <c r="C426" s="40" t="s">
        <v>1046</v>
      </c>
      <c r="D426" s="40" t="s">
        <v>181</v>
      </c>
      <c r="E426" s="40" t="s">
        <v>241</v>
      </c>
      <c r="F426" s="41">
        <v>11550</v>
      </c>
      <c r="G426" s="41">
        <v>1650</v>
      </c>
      <c r="H426" s="42">
        <v>16.670000000000002</v>
      </c>
      <c r="I426" s="41">
        <v>127050000000</v>
      </c>
      <c r="J426" s="41"/>
      <c r="K426" s="44"/>
    </row>
    <row r="427" spans="2:11" s="39" customFormat="1" ht="12.75" hidden="1" x14ac:dyDescent="0.2">
      <c r="B427" s="40" t="s">
        <v>1047</v>
      </c>
      <c r="C427" s="40" t="s">
        <v>1048</v>
      </c>
      <c r="D427" s="40" t="s">
        <v>181</v>
      </c>
      <c r="E427" s="40" t="s">
        <v>209</v>
      </c>
      <c r="F427" s="41">
        <v>60400</v>
      </c>
      <c r="G427" s="41">
        <v>400</v>
      </c>
      <c r="H427" s="42">
        <v>0.67</v>
      </c>
      <c r="I427" s="41">
        <v>622932319600</v>
      </c>
      <c r="J427" s="41"/>
      <c r="K427" s="44"/>
    </row>
    <row r="428" spans="2:11" s="39" customFormat="1" ht="12.75" hidden="1" x14ac:dyDescent="0.2">
      <c r="B428" s="40" t="s">
        <v>1049</v>
      </c>
      <c r="C428" s="40" t="s">
        <v>1050</v>
      </c>
      <c r="D428" s="40" t="s">
        <v>181</v>
      </c>
      <c r="E428" s="40" t="s">
        <v>209</v>
      </c>
      <c r="F428" s="41">
        <v>45900</v>
      </c>
      <c r="G428" s="41">
        <v>500</v>
      </c>
      <c r="H428" s="42">
        <v>1.1000000000000001</v>
      </c>
      <c r="I428" s="41">
        <v>16986213000</v>
      </c>
      <c r="J428" s="41"/>
      <c r="K428" s="44"/>
    </row>
    <row r="429" spans="2:11" s="39" customFormat="1" ht="12.75" hidden="1" x14ac:dyDescent="0.2">
      <c r="B429" s="40" t="s">
        <v>1051</v>
      </c>
      <c r="C429" s="40" t="s">
        <v>1052</v>
      </c>
      <c r="D429" s="40" t="s">
        <v>181</v>
      </c>
      <c r="E429" s="40" t="s">
        <v>209</v>
      </c>
      <c r="F429" s="41">
        <v>101000</v>
      </c>
      <c r="G429" s="41">
        <v>1800</v>
      </c>
      <c r="H429" s="42">
        <v>1.81</v>
      </c>
      <c r="I429" s="41">
        <v>760834515000</v>
      </c>
      <c r="J429" s="41"/>
      <c r="K429" s="44"/>
    </row>
    <row r="430" spans="2:11" s="39" customFormat="1" ht="12.75" hidden="1" x14ac:dyDescent="0.2">
      <c r="B430" s="40" t="s">
        <v>1053</v>
      </c>
      <c r="C430" s="40" t="s">
        <v>1054</v>
      </c>
      <c r="D430" s="40" t="s">
        <v>181</v>
      </c>
      <c r="E430" s="40" t="s">
        <v>326</v>
      </c>
      <c r="F430" s="41">
        <v>62700</v>
      </c>
      <c r="G430" s="41">
        <v>100</v>
      </c>
      <c r="H430" s="42">
        <v>0.16</v>
      </c>
      <c r="I430" s="41">
        <v>188100000000</v>
      </c>
      <c r="J430" s="41"/>
      <c r="K430" s="44"/>
    </row>
    <row r="431" spans="2:11" s="39" customFormat="1" ht="12.75" hidden="1" x14ac:dyDescent="0.2">
      <c r="B431" s="40" t="s">
        <v>1055</v>
      </c>
      <c r="C431" s="40" t="s">
        <v>1056</v>
      </c>
      <c r="D431" s="40" t="s">
        <v>181</v>
      </c>
      <c r="E431" s="40" t="s">
        <v>269</v>
      </c>
      <c r="F431" s="41">
        <v>21250</v>
      </c>
      <c r="G431" s="41">
        <v>50</v>
      </c>
      <c r="H431" s="42">
        <v>0.24</v>
      </c>
      <c r="I431" s="41">
        <v>301958335000</v>
      </c>
      <c r="J431" s="41"/>
      <c r="K431" s="44"/>
    </row>
    <row r="432" spans="2:11" s="39" customFormat="1" ht="12.75" hidden="1" x14ac:dyDescent="0.2">
      <c r="B432" s="40" t="s">
        <v>1057</v>
      </c>
      <c r="C432" s="40" t="s">
        <v>1058</v>
      </c>
      <c r="D432" s="40" t="s">
        <v>181</v>
      </c>
      <c r="E432" s="40" t="s">
        <v>185</v>
      </c>
      <c r="F432" s="41">
        <v>74500</v>
      </c>
      <c r="G432" s="41">
        <v>400</v>
      </c>
      <c r="H432" s="42">
        <v>0.54</v>
      </c>
      <c r="I432" s="41">
        <v>638038189500</v>
      </c>
      <c r="J432" s="41"/>
      <c r="K432" s="44"/>
    </row>
    <row r="433" spans="2:11" s="39" customFormat="1" ht="12.75" hidden="1" x14ac:dyDescent="0.2">
      <c r="B433" s="40" t="s">
        <v>1059</v>
      </c>
      <c r="C433" s="40" t="s">
        <v>1060</v>
      </c>
      <c r="D433" s="40" t="s">
        <v>181</v>
      </c>
      <c r="E433" s="40" t="s">
        <v>185</v>
      </c>
      <c r="F433" s="41">
        <v>49600</v>
      </c>
      <c r="G433" s="41">
        <v>200</v>
      </c>
      <c r="H433" s="42">
        <v>0.4</v>
      </c>
      <c r="I433" s="41">
        <v>15081276800</v>
      </c>
      <c r="J433" s="41"/>
      <c r="K433" s="44"/>
    </row>
    <row r="434" spans="2:11" s="39" customFormat="1" ht="12.75" hidden="1" x14ac:dyDescent="0.2">
      <c r="B434" s="40" t="s">
        <v>1061</v>
      </c>
      <c r="C434" s="40" t="s">
        <v>1062</v>
      </c>
      <c r="D434" s="40" t="s">
        <v>181</v>
      </c>
      <c r="E434" s="40" t="s">
        <v>190</v>
      </c>
      <c r="F434" s="41">
        <v>14000</v>
      </c>
      <c r="G434" s="41">
        <v>-150</v>
      </c>
      <c r="H434" s="42">
        <v>-1.06</v>
      </c>
      <c r="I434" s="41">
        <v>258537272000</v>
      </c>
      <c r="J434" s="41"/>
      <c r="K434" s="44"/>
    </row>
    <row r="435" spans="2:11" s="39" customFormat="1" ht="12.75" hidden="1" x14ac:dyDescent="0.2">
      <c r="B435" s="40" t="s">
        <v>1063</v>
      </c>
      <c r="C435" s="40" t="s">
        <v>1064</v>
      </c>
      <c r="D435" s="40" t="s">
        <v>181</v>
      </c>
      <c r="E435" s="40" t="s">
        <v>230</v>
      </c>
      <c r="F435" s="41">
        <v>10200</v>
      </c>
      <c r="G435" s="41">
        <v>330</v>
      </c>
      <c r="H435" s="42">
        <v>3.34</v>
      </c>
      <c r="I435" s="41">
        <v>204000000000</v>
      </c>
      <c r="J435" s="41"/>
      <c r="K435" s="44"/>
    </row>
    <row r="436" spans="2:11" s="39" customFormat="1" ht="12.75" hidden="1" x14ac:dyDescent="0.2">
      <c r="B436" s="40" t="s">
        <v>1065</v>
      </c>
      <c r="C436" s="40" t="s">
        <v>1066</v>
      </c>
      <c r="D436" s="40" t="s">
        <v>181</v>
      </c>
      <c r="E436" s="40" t="s">
        <v>269</v>
      </c>
      <c r="F436" s="41">
        <v>2595</v>
      </c>
      <c r="G436" s="41">
        <v>-35</v>
      </c>
      <c r="H436" s="42">
        <v>-1.33</v>
      </c>
      <c r="I436" s="41">
        <v>88230000000</v>
      </c>
      <c r="J436" s="41"/>
      <c r="K436" s="44"/>
    </row>
    <row r="437" spans="2:11" s="39" customFormat="1" ht="12.75" hidden="1" x14ac:dyDescent="0.2">
      <c r="B437" s="40" t="s">
        <v>1067</v>
      </c>
      <c r="C437" s="40" t="s">
        <v>1068</v>
      </c>
      <c r="D437" s="40" t="s">
        <v>181</v>
      </c>
      <c r="E437" s="40" t="s">
        <v>318</v>
      </c>
      <c r="F437" s="41">
        <v>2635</v>
      </c>
      <c r="G437" s="41">
        <v>20</v>
      </c>
      <c r="H437" s="42">
        <v>0.76</v>
      </c>
      <c r="I437" s="41">
        <v>105400000000</v>
      </c>
      <c r="J437" s="41"/>
      <c r="K437" s="44"/>
    </row>
    <row r="438" spans="2:11" s="39" customFormat="1" ht="12.75" hidden="1" x14ac:dyDescent="0.2">
      <c r="B438" s="40" t="s">
        <v>1069</v>
      </c>
      <c r="C438" s="40" t="s">
        <v>1070</v>
      </c>
      <c r="D438" s="40" t="s">
        <v>181</v>
      </c>
      <c r="E438" s="40" t="s">
        <v>276</v>
      </c>
      <c r="F438" s="41">
        <v>12050</v>
      </c>
      <c r="G438" s="41">
        <v>200</v>
      </c>
      <c r="H438" s="42">
        <v>1.69</v>
      </c>
      <c r="I438" s="41">
        <v>253050000000</v>
      </c>
      <c r="J438" s="41"/>
      <c r="K438" s="44"/>
    </row>
    <row r="439" spans="2:11" s="39" customFormat="1" ht="12.75" hidden="1" x14ac:dyDescent="0.2">
      <c r="B439" s="40" t="s">
        <v>1071</v>
      </c>
      <c r="C439" s="40" t="s">
        <v>1072</v>
      </c>
      <c r="D439" s="40" t="s">
        <v>181</v>
      </c>
      <c r="E439" s="40" t="s">
        <v>326</v>
      </c>
      <c r="F439" s="41">
        <v>1460</v>
      </c>
      <c r="G439" s="41">
        <v>-10</v>
      </c>
      <c r="H439" s="42">
        <v>-0.68</v>
      </c>
      <c r="I439" s="41">
        <v>132175135900</v>
      </c>
      <c r="J439" s="41"/>
      <c r="K439" s="44"/>
    </row>
    <row r="440" spans="2:11" s="39" customFormat="1" ht="12.75" hidden="1" x14ac:dyDescent="0.2">
      <c r="B440" s="40" t="s">
        <v>1073</v>
      </c>
      <c r="C440" s="40" t="s">
        <v>1074</v>
      </c>
      <c r="D440" s="40" t="s">
        <v>181</v>
      </c>
      <c r="E440" s="40" t="s">
        <v>550</v>
      </c>
      <c r="F440" s="41">
        <v>9430</v>
      </c>
      <c r="G440" s="41">
        <v>10</v>
      </c>
      <c r="H440" s="42">
        <v>0.11</v>
      </c>
      <c r="I440" s="41">
        <v>120062260210</v>
      </c>
      <c r="J440" s="41"/>
      <c r="K440" s="44"/>
    </row>
    <row r="441" spans="2:11" s="39" customFormat="1" ht="12.75" hidden="1" x14ac:dyDescent="0.2">
      <c r="B441" s="40" t="s">
        <v>1075</v>
      </c>
      <c r="C441" s="40" t="s">
        <v>1076</v>
      </c>
      <c r="D441" s="40" t="s">
        <v>181</v>
      </c>
      <c r="E441" s="40" t="s">
        <v>283</v>
      </c>
      <c r="F441" s="41">
        <v>20600</v>
      </c>
      <c r="G441" s="41">
        <v>-100</v>
      </c>
      <c r="H441" s="42">
        <v>-0.48</v>
      </c>
      <c r="I441" s="41">
        <v>137914857600</v>
      </c>
      <c r="J441" s="41"/>
      <c r="K441" s="44"/>
    </row>
    <row r="442" spans="2:11" s="39" customFormat="1" ht="12.75" hidden="1" x14ac:dyDescent="0.2">
      <c r="B442" s="40" t="s">
        <v>1077</v>
      </c>
      <c r="C442" s="40" t="s">
        <v>1078</v>
      </c>
      <c r="D442" s="40" t="s">
        <v>181</v>
      </c>
      <c r="E442" s="40" t="s">
        <v>578</v>
      </c>
      <c r="F442" s="41">
        <v>29900</v>
      </c>
      <c r="G442" s="41">
        <v>100</v>
      </c>
      <c r="H442" s="42">
        <v>0.34</v>
      </c>
      <c r="I442" s="41">
        <v>74749132900</v>
      </c>
      <c r="J442" s="41"/>
      <c r="K442" s="44"/>
    </row>
    <row r="443" spans="2:11" s="39" customFormat="1" ht="12.75" hidden="1" x14ac:dyDescent="0.2">
      <c r="B443" s="40" t="s">
        <v>1079</v>
      </c>
      <c r="C443" s="40" t="s">
        <v>1080</v>
      </c>
      <c r="D443" s="40" t="s">
        <v>181</v>
      </c>
      <c r="E443" s="40" t="s">
        <v>283</v>
      </c>
      <c r="F443" s="41">
        <v>27250</v>
      </c>
      <c r="G443" s="41">
        <v>-150</v>
      </c>
      <c r="H443" s="42">
        <v>-0.55000000000000004</v>
      </c>
      <c r="I443" s="41">
        <v>378775000000</v>
      </c>
      <c r="J443" s="41"/>
      <c r="K443" s="44"/>
    </row>
    <row r="444" spans="2:11" s="39" customFormat="1" ht="12.75" hidden="1" x14ac:dyDescent="0.2">
      <c r="B444" s="40" t="s">
        <v>1081</v>
      </c>
      <c r="C444" s="40" t="s">
        <v>124</v>
      </c>
      <c r="D444" s="40" t="s">
        <v>181</v>
      </c>
      <c r="E444" s="40" t="s">
        <v>417</v>
      </c>
      <c r="F444" s="41">
        <v>81400</v>
      </c>
      <c r="G444" s="41">
        <v>400</v>
      </c>
      <c r="H444" s="42">
        <v>0.49</v>
      </c>
      <c r="I444" s="41">
        <v>330079035000</v>
      </c>
      <c r="J444" s="41"/>
      <c r="K444" s="44"/>
    </row>
    <row r="445" spans="2:11" s="39" customFormat="1" ht="12.75" hidden="1" x14ac:dyDescent="0.2">
      <c r="B445" s="40" t="s">
        <v>1082</v>
      </c>
      <c r="C445" s="40" t="s">
        <v>1083</v>
      </c>
      <c r="D445" s="40" t="s">
        <v>181</v>
      </c>
      <c r="E445" s="40" t="s">
        <v>256</v>
      </c>
      <c r="F445" s="41">
        <v>4275</v>
      </c>
      <c r="G445" s="41">
        <v>50</v>
      </c>
      <c r="H445" s="42">
        <v>1.18</v>
      </c>
      <c r="I445" s="41">
        <v>106875000000</v>
      </c>
      <c r="J445" s="41"/>
      <c r="K445" s="44"/>
    </row>
    <row r="446" spans="2:11" s="39" customFormat="1" ht="12.75" hidden="1" x14ac:dyDescent="0.2">
      <c r="B446" s="40" t="s">
        <v>1084</v>
      </c>
      <c r="C446" s="40" t="s">
        <v>1085</v>
      </c>
      <c r="D446" s="40" t="s">
        <v>181</v>
      </c>
      <c r="E446" s="40" t="s">
        <v>276</v>
      </c>
      <c r="F446" s="41">
        <v>39400</v>
      </c>
      <c r="G446" s="41">
        <v>-450</v>
      </c>
      <c r="H446" s="42">
        <v>-1.1299999999999999</v>
      </c>
      <c r="I446" s="41">
        <v>84882532600</v>
      </c>
      <c r="J446" s="41"/>
      <c r="K446" s="44"/>
    </row>
    <row r="447" spans="2:11" s="39" customFormat="1" ht="12.75" hidden="1" x14ac:dyDescent="0.2">
      <c r="B447" s="40" t="s">
        <v>1086</v>
      </c>
      <c r="C447" s="40" t="s">
        <v>1087</v>
      </c>
      <c r="D447" s="40" t="s">
        <v>181</v>
      </c>
      <c r="E447" s="40" t="s">
        <v>230</v>
      </c>
      <c r="F447" s="41">
        <v>20800</v>
      </c>
      <c r="G447" s="41">
        <v>700</v>
      </c>
      <c r="H447" s="42">
        <v>3.48</v>
      </c>
      <c r="I447" s="41">
        <v>137567456000</v>
      </c>
      <c r="J447" s="41"/>
      <c r="K447" s="44"/>
    </row>
    <row r="448" spans="2:11" s="39" customFormat="1" ht="12.75" hidden="1" x14ac:dyDescent="0.2">
      <c r="B448" s="40" t="s">
        <v>1088</v>
      </c>
      <c r="C448" s="40" t="s">
        <v>1089</v>
      </c>
      <c r="D448" s="40" t="s">
        <v>181</v>
      </c>
      <c r="E448" s="40" t="s">
        <v>230</v>
      </c>
      <c r="F448" s="41">
        <v>3935</v>
      </c>
      <c r="G448" s="41">
        <v>80</v>
      </c>
      <c r="H448" s="42">
        <v>2.08</v>
      </c>
      <c r="I448" s="41">
        <v>41151993900</v>
      </c>
      <c r="J448" s="41"/>
      <c r="K448" s="44"/>
    </row>
    <row r="449" spans="2:11" s="39" customFormat="1" ht="12.75" hidden="1" x14ac:dyDescent="0.2">
      <c r="B449" s="40" t="s">
        <v>1090</v>
      </c>
      <c r="C449" s="40" t="s">
        <v>1091</v>
      </c>
      <c r="D449" s="40" t="s">
        <v>181</v>
      </c>
      <c r="E449" s="40" t="s">
        <v>230</v>
      </c>
      <c r="F449" s="41">
        <v>65900</v>
      </c>
      <c r="G449" s="41">
        <v>1400</v>
      </c>
      <c r="H449" s="42">
        <v>2.17</v>
      </c>
      <c r="I449" s="41">
        <v>685030500000</v>
      </c>
      <c r="J449" s="41"/>
      <c r="K449" s="44"/>
    </row>
    <row r="450" spans="2:11" s="39" customFormat="1" ht="12.75" hidden="1" x14ac:dyDescent="0.2">
      <c r="B450" s="40" t="s">
        <v>1092</v>
      </c>
      <c r="C450" s="40" t="s">
        <v>1093</v>
      </c>
      <c r="D450" s="40" t="s">
        <v>181</v>
      </c>
      <c r="E450" s="40" t="s">
        <v>269</v>
      </c>
      <c r="F450" s="41">
        <v>14100</v>
      </c>
      <c r="G450" s="41">
        <v>0</v>
      </c>
      <c r="H450" s="42">
        <v>0</v>
      </c>
      <c r="I450" s="41">
        <v>372786389100</v>
      </c>
      <c r="J450" s="41"/>
      <c r="K450" s="44"/>
    </row>
    <row r="451" spans="2:11" s="39" customFormat="1" ht="12.75" hidden="1" x14ac:dyDescent="0.2">
      <c r="B451" s="40" t="s">
        <v>1094</v>
      </c>
      <c r="C451" s="40" t="s">
        <v>1095</v>
      </c>
      <c r="D451" s="40" t="s">
        <v>181</v>
      </c>
      <c r="E451" s="40" t="s">
        <v>224</v>
      </c>
      <c r="F451" s="41">
        <v>1060</v>
      </c>
      <c r="G451" s="41">
        <v>5</v>
      </c>
      <c r="H451" s="42">
        <v>0.47</v>
      </c>
      <c r="I451" s="41">
        <v>101874943220</v>
      </c>
      <c r="J451" s="41"/>
      <c r="K451" s="44"/>
    </row>
    <row r="452" spans="2:11" s="39" customFormat="1" ht="12.75" hidden="1" x14ac:dyDescent="0.2">
      <c r="B452" s="40" t="s">
        <v>1096</v>
      </c>
      <c r="C452" s="40" t="s">
        <v>1097</v>
      </c>
      <c r="D452" s="40" t="s">
        <v>181</v>
      </c>
      <c r="E452" s="40" t="s">
        <v>318</v>
      </c>
      <c r="F452" s="41">
        <v>3210</v>
      </c>
      <c r="G452" s="41">
        <v>80</v>
      </c>
      <c r="H452" s="42">
        <v>2.56</v>
      </c>
      <c r="I452" s="41">
        <v>68923354500</v>
      </c>
      <c r="J452" s="41"/>
      <c r="K452" s="44"/>
    </row>
    <row r="453" spans="2:11" s="39" customFormat="1" ht="12.75" hidden="1" x14ac:dyDescent="0.2">
      <c r="B453" s="40" t="s">
        <v>1098</v>
      </c>
      <c r="C453" s="40" t="s">
        <v>1099</v>
      </c>
      <c r="D453" s="40" t="s">
        <v>181</v>
      </c>
      <c r="E453" s="40" t="s">
        <v>318</v>
      </c>
      <c r="F453" s="41">
        <v>6180</v>
      </c>
      <c r="G453" s="41">
        <v>30</v>
      </c>
      <c r="H453" s="42">
        <v>0.49</v>
      </c>
      <c r="I453" s="41">
        <v>118656000000</v>
      </c>
      <c r="J453" s="41"/>
      <c r="K453" s="44"/>
    </row>
    <row r="454" spans="2:11" s="39" customFormat="1" ht="12.75" hidden="1" x14ac:dyDescent="0.2">
      <c r="B454" s="40" t="s">
        <v>1100</v>
      </c>
      <c r="C454" s="40" t="s">
        <v>1101</v>
      </c>
      <c r="D454" s="40" t="s">
        <v>181</v>
      </c>
      <c r="E454" s="40" t="s">
        <v>185</v>
      </c>
      <c r="F454" s="41">
        <v>49000</v>
      </c>
      <c r="G454" s="41">
        <v>500</v>
      </c>
      <c r="H454" s="42">
        <v>1.03</v>
      </c>
      <c r="I454" s="41">
        <v>140914200000</v>
      </c>
      <c r="J454" s="41"/>
      <c r="K454" s="44"/>
    </row>
    <row r="455" spans="2:11" s="39" customFormat="1" ht="12.75" hidden="1" x14ac:dyDescent="0.2">
      <c r="B455" s="40" t="s">
        <v>1102</v>
      </c>
      <c r="C455" s="40" t="s">
        <v>1103</v>
      </c>
      <c r="D455" s="40" t="s">
        <v>181</v>
      </c>
      <c r="E455" s="40" t="s">
        <v>209</v>
      </c>
      <c r="F455" s="41">
        <v>52600</v>
      </c>
      <c r="G455" s="41">
        <v>-200</v>
      </c>
      <c r="H455" s="42">
        <v>-0.38</v>
      </c>
      <c r="I455" s="41">
        <v>240291843600</v>
      </c>
      <c r="J455" s="41"/>
      <c r="K455" s="44"/>
    </row>
    <row r="456" spans="2:11" s="39" customFormat="1" ht="12.75" hidden="1" x14ac:dyDescent="0.2">
      <c r="B456" s="40" t="s">
        <v>1104</v>
      </c>
      <c r="C456" s="40" t="s">
        <v>1105</v>
      </c>
      <c r="D456" s="40" t="s">
        <v>181</v>
      </c>
      <c r="E456" s="40" t="s">
        <v>185</v>
      </c>
      <c r="F456" s="41">
        <v>9690</v>
      </c>
      <c r="G456" s="41">
        <v>-150</v>
      </c>
      <c r="H456" s="42">
        <v>-1.52</v>
      </c>
      <c r="I456" s="41">
        <v>227519688360</v>
      </c>
      <c r="J456" s="41"/>
      <c r="K456" s="44"/>
    </row>
    <row r="457" spans="2:11" s="39" customFormat="1" ht="12.75" hidden="1" x14ac:dyDescent="0.2">
      <c r="B457" s="40" t="s">
        <v>1106</v>
      </c>
      <c r="C457" s="40" t="s">
        <v>1107</v>
      </c>
      <c r="D457" s="40" t="s">
        <v>181</v>
      </c>
      <c r="E457" s="40" t="s">
        <v>318</v>
      </c>
      <c r="F457" s="41">
        <v>7320</v>
      </c>
      <c r="G457" s="41">
        <v>0</v>
      </c>
      <c r="H457" s="42">
        <v>0</v>
      </c>
      <c r="I457" s="41">
        <v>197848158840</v>
      </c>
      <c r="J457" s="41"/>
      <c r="K457" s="44"/>
    </row>
    <row r="458" spans="2:11" s="39" customFormat="1" ht="12.75" hidden="1" x14ac:dyDescent="0.2">
      <c r="B458" s="40" t="s">
        <v>1108</v>
      </c>
      <c r="C458" s="40" t="s">
        <v>1109</v>
      </c>
      <c r="D458" s="40" t="s">
        <v>181</v>
      </c>
      <c r="E458" s="40" t="s">
        <v>417</v>
      </c>
      <c r="F458" s="41">
        <v>90500</v>
      </c>
      <c r="G458" s="41">
        <v>100</v>
      </c>
      <c r="H458" s="42">
        <v>0.11</v>
      </c>
      <c r="I458" s="41">
        <v>452500000000</v>
      </c>
      <c r="J458" s="41"/>
      <c r="K458" s="44"/>
    </row>
    <row r="459" spans="2:11" s="39" customFormat="1" ht="12.75" hidden="1" x14ac:dyDescent="0.2">
      <c r="B459" s="40" t="s">
        <v>1110</v>
      </c>
      <c r="C459" s="40" t="s">
        <v>1111</v>
      </c>
      <c r="D459" s="40" t="s">
        <v>181</v>
      </c>
      <c r="E459" s="40" t="s">
        <v>209</v>
      </c>
      <c r="F459" s="41">
        <v>235</v>
      </c>
      <c r="G459" s="41">
        <v>-3</v>
      </c>
      <c r="H459" s="42">
        <v>-1.26</v>
      </c>
      <c r="I459" s="41">
        <v>84021865690</v>
      </c>
      <c r="J459" s="41"/>
      <c r="K459" s="44"/>
    </row>
    <row r="460" spans="2:11" s="39" customFormat="1" ht="12.75" hidden="1" x14ac:dyDescent="0.2">
      <c r="B460" s="40" t="s">
        <v>1112</v>
      </c>
      <c r="C460" s="40" t="s">
        <v>1113</v>
      </c>
      <c r="D460" s="40" t="s">
        <v>181</v>
      </c>
      <c r="E460" s="40" t="s">
        <v>209</v>
      </c>
      <c r="F460" s="41">
        <v>5310</v>
      </c>
      <c r="G460" s="41">
        <v>270</v>
      </c>
      <c r="H460" s="42">
        <v>5.36</v>
      </c>
      <c r="I460" s="41">
        <v>11812095000</v>
      </c>
      <c r="J460" s="41"/>
      <c r="K460" s="44"/>
    </row>
    <row r="461" spans="2:11" s="39" customFormat="1" ht="12.75" hidden="1" x14ac:dyDescent="0.2">
      <c r="B461" s="40" t="s">
        <v>1114</v>
      </c>
      <c r="C461" s="40" t="s">
        <v>1115</v>
      </c>
      <c r="D461" s="40" t="s">
        <v>181</v>
      </c>
      <c r="E461" s="40" t="s">
        <v>241</v>
      </c>
      <c r="F461" s="41">
        <v>2770</v>
      </c>
      <c r="G461" s="41">
        <v>115</v>
      </c>
      <c r="H461" s="42">
        <v>4.33</v>
      </c>
      <c r="I461" s="41">
        <v>131504614300</v>
      </c>
      <c r="J461" s="41"/>
      <c r="K461" s="44"/>
    </row>
    <row r="462" spans="2:11" s="39" customFormat="1" ht="12.75" hidden="1" x14ac:dyDescent="0.2">
      <c r="B462" s="40" t="s">
        <v>1116</v>
      </c>
      <c r="C462" s="40" t="s">
        <v>1117</v>
      </c>
      <c r="D462" s="40" t="s">
        <v>181</v>
      </c>
      <c r="E462" s="40" t="s">
        <v>269</v>
      </c>
      <c r="F462" s="41">
        <v>51000</v>
      </c>
      <c r="G462" s="41">
        <v>500</v>
      </c>
      <c r="H462" s="42">
        <v>0.99</v>
      </c>
      <c r="I462" s="41">
        <v>590024763000</v>
      </c>
      <c r="J462" s="41"/>
      <c r="K462" s="44"/>
    </row>
    <row r="463" spans="2:11" s="39" customFormat="1" ht="12.75" hidden="1" x14ac:dyDescent="0.2">
      <c r="B463" s="40" t="s">
        <v>1118</v>
      </c>
      <c r="C463" s="40" t="s">
        <v>1119</v>
      </c>
      <c r="D463" s="40" t="s">
        <v>181</v>
      </c>
      <c r="E463" s="40" t="s">
        <v>230</v>
      </c>
      <c r="F463" s="41">
        <v>3015</v>
      </c>
      <c r="G463" s="41">
        <v>80</v>
      </c>
      <c r="H463" s="42">
        <v>2.73</v>
      </c>
      <c r="I463" s="41">
        <v>54270000000</v>
      </c>
      <c r="J463" s="41"/>
      <c r="K463" s="44"/>
    </row>
    <row r="464" spans="2:11" s="39" customFormat="1" ht="12.75" hidden="1" x14ac:dyDescent="0.2">
      <c r="B464" s="40" t="s">
        <v>1120</v>
      </c>
      <c r="C464" s="40" t="s">
        <v>1121</v>
      </c>
      <c r="D464" s="40" t="s">
        <v>181</v>
      </c>
      <c r="E464" s="40" t="s">
        <v>209</v>
      </c>
      <c r="F464" s="41">
        <v>11300</v>
      </c>
      <c r="G464" s="41">
        <v>200</v>
      </c>
      <c r="H464" s="42">
        <v>1.8</v>
      </c>
      <c r="I464" s="41">
        <v>268709525200</v>
      </c>
      <c r="J464" s="41"/>
      <c r="K464" s="44"/>
    </row>
    <row r="465" spans="2:11" s="39" customFormat="1" ht="12.75" hidden="1" x14ac:dyDescent="0.2">
      <c r="B465" s="40" t="s">
        <v>1122</v>
      </c>
      <c r="C465" s="40" t="s">
        <v>1123</v>
      </c>
      <c r="D465" s="40" t="s">
        <v>181</v>
      </c>
      <c r="E465" s="40" t="s">
        <v>578</v>
      </c>
      <c r="F465" s="41">
        <v>5050</v>
      </c>
      <c r="G465" s="41">
        <v>10</v>
      </c>
      <c r="H465" s="42">
        <v>0.2</v>
      </c>
      <c r="I465" s="41">
        <v>63670344450</v>
      </c>
      <c r="J465" s="41"/>
      <c r="K465" s="44"/>
    </row>
    <row r="466" spans="2:11" s="39" customFormat="1" ht="12.75" hidden="1" x14ac:dyDescent="0.2">
      <c r="B466" s="40" t="s">
        <v>1124</v>
      </c>
      <c r="C466" s="40" t="s">
        <v>1125</v>
      </c>
      <c r="D466" s="40" t="s">
        <v>181</v>
      </c>
      <c r="E466" s="40" t="s">
        <v>230</v>
      </c>
      <c r="F466" s="41">
        <v>1855</v>
      </c>
      <c r="G466" s="41">
        <v>35</v>
      </c>
      <c r="H466" s="42">
        <v>1.92</v>
      </c>
      <c r="I466" s="41">
        <v>36148119735</v>
      </c>
      <c r="J466" s="41"/>
      <c r="K466" s="44"/>
    </row>
    <row r="467" spans="2:11" s="39" customFormat="1" ht="12.75" hidden="1" x14ac:dyDescent="0.2">
      <c r="B467" s="40" t="s">
        <v>1126</v>
      </c>
      <c r="C467" s="40" t="s">
        <v>1127</v>
      </c>
      <c r="D467" s="40" t="s">
        <v>181</v>
      </c>
      <c r="E467" s="40" t="s">
        <v>230</v>
      </c>
      <c r="F467" s="41">
        <v>8400</v>
      </c>
      <c r="G467" s="41">
        <v>150</v>
      </c>
      <c r="H467" s="42">
        <v>1.82</v>
      </c>
      <c r="I467" s="41">
        <v>5040000000</v>
      </c>
      <c r="J467" s="41"/>
      <c r="K467" s="44"/>
    </row>
    <row r="468" spans="2:11" s="39" customFormat="1" ht="12.75" hidden="1" x14ac:dyDescent="0.2">
      <c r="B468" s="40" t="s">
        <v>1128</v>
      </c>
      <c r="C468" s="40" t="s">
        <v>1129</v>
      </c>
      <c r="D468" s="40" t="s">
        <v>181</v>
      </c>
      <c r="E468" s="40" t="s">
        <v>269</v>
      </c>
      <c r="F468" s="41">
        <v>4460</v>
      </c>
      <c r="G468" s="41">
        <v>-105</v>
      </c>
      <c r="H468" s="42">
        <v>-2.2999999999999998</v>
      </c>
      <c r="I468" s="41">
        <v>89289200000</v>
      </c>
      <c r="J468" s="41"/>
      <c r="K468" s="44"/>
    </row>
    <row r="469" spans="2:11" s="39" customFormat="1" ht="12.75" hidden="1" x14ac:dyDescent="0.2">
      <c r="B469" s="40" t="s">
        <v>1130</v>
      </c>
      <c r="C469" s="40" t="s">
        <v>1131</v>
      </c>
      <c r="D469" s="40" t="s">
        <v>181</v>
      </c>
      <c r="E469" s="40" t="s">
        <v>550</v>
      </c>
      <c r="F469" s="41">
        <v>7320</v>
      </c>
      <c r="G469" s="41">
        <v>40</v>
      </c>
      <c r="H469" s="42">
        <v>0.55000000000000004</v>
      </c>
      <c r="I469" s="41">
        <v>179457654360</v>
      </c>
      <c r="J469" s="41"/>
      <c r="K469" s="44"/>
    </row>
    <row r="470" spans="2:11" s="39" customFormat="1" ht="12.75" hidden="1" x14ac:dyDescent="0.2">
      <c r="B470" s="40" t="s">
        <v>1132</v>
      </c>
      <c r="C470" s="40" t="s">
        <v>1133</v>
      </c>
      <c r="D470" s="40" t="s">
        <v>181</v>
      </c>
      <c r="E470" s="40" t="s">
        <v>550</v>
      </c>
      <c r="F470" s="41">
        <v>12300</v>
      </c>
      <c r="G470" s="41">
        <v>500</v>
      </c>
      <c r="H470" s="42">
        <v>4.24</v>
      </c>
      <c r="I470" s="41">
        <v>9048433500</v>
      </c>
      <c r="J470" s="41"/>
      <c r="K470" s="44"/>
    </row>
    <row r="471" spans="2:11" s="39" customFormat="1" ht="12.75" hidden="1" x14ac:dyDescent="0.2">
      <c r="B471" s="40" t="s">
        <v>1134</v>
      </c>
      <c r="C471" s="40" t="s">
        <v>1135</v>
      </c>
      <c r="D471" s="40" t="s">
        <v>181</v>
      </c>
      <c r="E471" s="40" t="s">
        <v>195</v>
      </c>
      <c r="F471" s="41">
        <v>347</v>
      </c>
      <c r="G471" s="41">
        <v>4</v>
      </c>
      <c r="H471" s="42">
        <v>1.17</v>
      </c>
      <c r="I471" s="41">
        <v>19729677420</v>
      </c>
      <c r="J471" s="41"/>
      <c r="K471" s="44"/>
    </row>
    <row r="472" spans="2:11" s="39" customFormat="1" ht="12.75" hidden="1" x14ac:dyDescent="0.2">
      <c r="B472" s="40" t="s">
        <v>1136</v>
      </c>
      <c r="C472" s="40" t="s">
        <v>1137</v>
      </c>
      <c r="D472" s="40" t="s">
        <v>181</v>
      </c>
      <c r="E472" s="40" t="s">
        <v>182</v>
      </c>
      <c r="F472" s="41">
        <v>2235</v>
      </c>
      <c r="G472" s="41">
        <v>0</v>
      </c>
      <c r="H472" s="42">
        <v>0</v>
      </c>
      <c r="I472" s="41">
        <v>155894826000</v>
      </c>
      <c r="J472" s="41"/>
      <c r="K472" s="44"/>
    </row>
    <row r="473" spans="2:11" s="39" customFormat="1" ht="12.75" hidden="1" x14ac:dyDescent="0.2">
      <c r="B473" s="40" t="s">
        <v>1138</v>
      </c>
      <c r="C473" s="40" t="s">
        <v>1139</v>
      </c>
      <c r="D473" s="40" t="s">
        <v>181</v>
      </c>
      <c r="E473" s="40" t="s">
        <v>182</v>
      </c>
      <c r="F473" s="41">
        <v>61600</v>
      </c>
      <c r="G473" s="41">
        <v>0</v>
      </c>
      <c r="H473" s="42">
        <v>0</v>
      </c>
      <c r="I473" s="41">
        <v>25107667200</v>
      </c>
      <c r="J473" s="41"/>
      <c r="K473" s="44"/>
    </row>
    <row r="474" spans="2:11" s="39" customFormat="1" ht="12.75" hidden="1" x14ac:dyDescent="0.2">
      <c r="B474" s="40" t="s">
        <v>1140</v>
      </c>
      <c r="C474" s="40" t="s">
        <v>1141</v>
      </c>
      <c r="D474" s="40" t="s">
        <v>181</v>
      </c>
      <c r="E474" s="40" t="s">
        <v>206</v>
      </c>
      <c r="F474" s="41">
        <v>11650</v>
      </c>
      <c r="G474" s="41">
        <v>50</v>
      </c>
      <c r="H474" s="42">
        <v>0.43</v>
      </c>
      <c r="I474" s="41">
        <v>224946238500</v>
      </c>
      <c r="J474" s="41"/>
      <c r="K474" s="44"/>
    </row>
    <row r="475" spans="2:11" s="39" customFormat="1" ht="12.75" hidden="1" x14ac:dyDescent="0.2">
      <c r="B475" s="40" t="s">
        <v>1142</v>
      </c>
      <c r="C475" s="40" t="s">
        <v>1143</v>
      </c>
      <c r="D475" s="40" t="s">
        <v>181</v>
      </c>
      <c r="E475" s="40" t="s">
        <v>206</v>
      </c>
      <c r="F475" s="41">
        <v>7030</v>
      </c>
      <c r="G475" s="41">
        <v>-60</v>
      </c>
      <c r="H475" s="42">
        <v>-0.85</v>
      </c>
      <c r="I475" s="41">
        <v>25935427500</v>
      </c>
      <c r="J475" s="41"/>
      <c r="K475" s="44"/>
    </row>
    <row r="476" spans="2:11" s="39" customFormat="1" ht="12.75" hidden="1" x14ac:dyDescent="0.2">
      <c r="B476" s="40" t="s">
        <v>1144</v>
      </c>
      <c r="C476" s="40" t="s">
        <v>1145</v>
      </c>
      <c r="D476" s="40" t="s">
        <v>181</v>
      </c>
      <c r="E476" s="40" t="s">
        <v>230</v>
      </c>
      <c r="F476" s="41">
        <v>68900</v>
      </c>
      <c r="G476" s="41">
        <v>1400</v>
      </c>
      <c r="H476" s="42">
        <v>2.0699999999999998</v>
      </c>
      <c r="I476" s="41">
        <v>964600000000</v>
      </c>
      <c r="J476" s="41"/>
      <c r="K476" s="44"/>
    </row>
    <row r="477" spans="2:11" s="39" customFormat="1" ht="12.75" hidden="1" x14ac:dyDescent="0.2">
      <c r="B477" s="40" t="s">
        <v>1146</v>
      </c>
      <c r="C477" s="40" t="s">
        <v>1147</v>
      </c>
      <c r="D477" s="40" t="s">
        <v>181</v>
      </c>
      <c r="E477" s="40" t="s">
        <v>241</v>
      </c>
      <c r="F477" s="41">
        <v>10600</v>
      </c>
      <c r="G477" s="41">
        <v>150</v>
      </c>
      <c r="H477" s="42">
        <v>1.44</v>
      </c>
      <c r="I477" s="41">
        <v>380138461400</v>
      </c>
      <c r="J477" s="41"/>
      <c r="K477" s="44"/>
    </row>
    <row r="478" spans="2:11" s="39" customFormat="1" ht="12.75" hidden="1" x14ac:dyDescent="0.2">
      <c r="B478" s="40" t="s">
        <v>1148</v>
      </c>
      <c r="C478" s="40" t="s">
        <v>1149</v>
      </c>
      <c r="D478" s="40" t="s">
        <v>181</v>
      </c>
      <c r="E478" s="40" t="s">
        <v>241</v>
      </c>
      <c r="F478" s="41">
        <v>90500</v>
      </c>
      <c r="G478" s="41">
        <v>2200</v>
      </c>
      <c r="H478" s="42">
        <v>2.4900000000000002</v>
      </c>
      <c r="I478" s="41">
        <v>256685150000</v>
      </c>
      <c r="J478" s="41"/>
      <c r="K478" s="44"/>
    </row>
    <row r="479" spans="2:11" s="39" customFormat="1" ht="12.75" hidden="1" x14ac:dyDescent="0.2">
      <c r="B479" s="40" t="s">
        <v>1150</v>
      </c>
      <c r="C479" s="40" t="s">
        <v>1151</v>
      </c>
      <c r="D479" s="40" t="s">
        <v>181</v>
      </c>
      <c r="E479" s="40" t="s">
        <v>185</v>
      </c>
      <c r="F479" s="41">
        <v>44550</v>
      </c>
      <c r="G479" s="41">
        <v>-50</v>
      </c>
      <c r="H479" s="42">
        <v>-0.11</v>
      </c>
      <c r="I479" s="41">
        <v>184510819350</v>
      </c>
      <c r="J479" s="41"/>
      <c r="K479" s="44"/>
    </row>
    <row r="480" spans="2:11" s="39" customFormat="1" ht="12.75" hidden="1" x14ac:dyDescent="0.2">
      <c r="B480" s="40" t="s">
        <v>1152</v>
      </c>
      <c r="C480" s="40" t="s">
        <v>1153</v>
      </c>
      <c r="D480" s="40" t="s">
        <v>181</v>
      </c>
      <c r="E480" s="40" t="s">
        <v>241</v>
      </c>
      <c r="F480" s="41">
        <v>11800</v>
      </c>
      <c r="G480" s="41">
        <v>-50</v>
      </c>
      <c r="H480" s="42">
        <v>-0.42</v>
      </c>
      <c r="I480" s="41">
        <v>101126000000</v>
      </c>
      <c r="J480" s="41"/>
      <c r="K480" s="44"/>
    </row>
    <row r="481" spans="2:11" s="39" customFormat="1" ht="12.75" hidden="1" x14ac:dyDescent="0.2">
      <c r="B481" s="40" t="s">
        <v>1154</v>
      </c>
      <c r="C481" s="40" t="s">
        <v>1155</v>
      </c>
      <c r="D481" s="40" t="s">
        <v>181</v>
      </c>
      <c r="E481" s="40" t="s">
        <v>241</v>
      </c>
      <c r="F481" s="41">
        <v>76500</v>
      </c>
      <c r="G481" s="41">
        <v>800</v>
      </c>
      <c r="H481" s="42">
        <v>1.06</v>
      </c>
      <c r="I481" s="41">
        <v>306000000000</v>
      </c>
      <c r="J481" s="41"/>
      <c r="K481" s="44"/>
    </row>
    <row r="482" spans="2:11" s="39" customFormat="1" ht="12.75" hidden="1" x14ac:dyDescent="0.2">
      <c r="B482" s="40" t="s">
        <v>1156</v>
      </c>
      <c r="C482" s="40" t="s">
        <v>1157</v>
      </c>
      <c r="D482" s="40" t="s">
        <v>181</v>
      </c>
      <c r="E482" s="40" t="s">
        <v>190</v>
      </c>
      <c r="F482" s="41">
        <v>3000</v>
      </c>
      <c r="G482" s="41">
        <v>45</v>
      </c>
      <c r="H482" s="42">
        <v>1.52</v>
      </c>
      <c r="I482" s="41">
        <v>86115093000</v>
      </c>
      <c r="J482" s="41"/>
      <c r="K482" s="44"/>
    </row>
    <row r="483" spans="2:11" s="39" customFormat="1" ht="12.75" hidden="1" x14ac:dyDescent="0.2">
      <c r="B483" s="40" t="s">
        <v>1158</v>
      </c>
      <c r="C483" s="40" t="s">
        <v>1159</v>
      </c>
      <c r="D483" s="40" t="s">
        <v>181</v>
      </c>
      <c r="E483" s="40" t="s">
        <v>276</v>
      </c>
      <c r="F483" s="41">
        <v>2975</v>
      </c>
      <c r="G483" s="41">
        <v>25</v>
      </c>
      <c r="H483" s="42">
        <v>0.85</v>
      </c>
      <c r="I483" s="41">
        <v>201120861725</v>
      </c>
      <c r="J483" s="41"/>
      <c r="K483" s="44"/>
    </row>
    <row r="484" spans="2:11" s="39" customFormat="1" ht="12.75" hidden="1" x14ac:dyDescent="0.2">
      <c r="B484" s="40" t="s">
        <v>1160</v>
      </c>
      <c r="C484" s="40" t="s">
        <v>1161</v>
      </c>
      <c r="D484" s="40" t="s">
        <v>181</v>
      </c>
      <c r="E484" s="40" t="s">
        <v>318</v>
      </c>
      <c r="F484" s="41">
        <v>8090</v>
      </c>
      <c r="G484" s="41">
        <v>0</v>
      </c>
      <c r="H484" s="42">
        <v>0</v>
      </c>
      <c r="I484" s="41">
        <v>80900000000</v>
      </c>
      <c r="J484" s="41"/>
      <c r="K484" s="44"/>
    </row>
    <row r="485" spans="2:11" s="39" customFormat="1" ht="12.75" hidden="1" x14ac:dyDescent="0.2">
      <c r="B485" s="40" t="s">
        <v>1162</v>
      </c>
      <c r="C485" s="40" t="s">
        <v>1163</v>
      </c>
      <c r="D485" s="40" t="s">
        <v>181</v>
      </c>
      <c r="E485" s="40" t="s">
        <v>190</v>
      </c>
      <c r="F485" s="41">
        <v>2945</v>
      </c>
      <c r="G485" s="41">
        <v>40</v>
      </c>
      <c r="H485" s="42">
        <v>1.38</v>
      </c>
      <c r="I485" s="41">
        <v>120865435775</v>
      </c>
      <c r="J485" s="41"/>
      <c r="K485" s="44"/>
    </row>
    <row r="486" spans="2:11" s="39" customFormat="1" ht="12.75" hidden="1" x14ac:dyDescent="0.2">
      <c r="B486" s="40" t="s">
        <v>1164</v>
      </c>
      <c r="C486" s="40" t="s">
        <v>1165</v>
      </c>
      <c r="D486" s="40" t="s">
        <v>181</v>
      </c>
      <c r="E486" s="40" t="s">
        <v>318</v>
      </c>
      <c r="F486" s="41">
        <v>9230</v>
      </c>
      <c r="G486" s="41">
        <v>320</v>
      </c>
      <c r="H486" s="42">
        <v>3.59</v>
      </c>
      <c r="I486" s="41">
        <v>256271836080</v>
      </c>
      <c r="J486" s="41"/>
      <c r="K486" s="44"/>
    </row>
    <row r="487" spans="2:11" s="39" customFormat="1" ht="12.75" hidden="1" x14ac:dyDescent="0.2">
      <c r="B487" s="40" t="s">
        <v>1166</v>
      </c>
      <c r="C487" s="40" t="s">
        <v>1167</v>
      </c>
      <c r="D487" s="40" t="s">
        <v>181</v>
      </c>
      <c r="E487" s="40" t="s">
        <v>318</v>
      </c>
      <c r="F487" s="41">
        <v>6690</v>
      </c>
      <c r="G487" s="41">
        <v>10</v>
      </c>
      <c r="H487" s="42">
        <v>0.15</v>
      </c>
      <c r="I487" s="41">
        <v>380322860640</v>
      </c>
      <c r="J487" s="41"/>
      <c r="K487" s="44"/>
    </row>
    <row r="488" spans="2:11" s="39" customFormat="1" ht="12.75" hidden="1" x14ac:dyDescent="0.2">
      <c r="B488" s="40" t="s">
        <v>1168</v>
      </c>
      <c r="C488" s="40" t="s">
        <v>1169</v>
      </c>
      <c r="D488" s="40" t="s">
        <v>181</v>
      </c>
      <c r="E488" s="40" t="s">
        <v>578</v>
      </c>
      <c r="F488" s="41">
        <v>1800</v>
      </c>
      <c r="G488" s="41">
        <v>10</v>
      </c>
      <c r="H488" s="42">
        <v>0.56000000000000005</v>
      </c>
      <c r="I488" s="41">
        <v>103613394600</v>
      </c>
      <c r="J488" s="41"/>
      <c r="K488" s="44"/>
    </row>
    <row r="489" spans="2:11" s="39" customFormat="1" ht="12.75" hidden="1" x14ac:dyDescent="0.2">
      <c r="B489" s="40" t="s">
        <v>1170</v>
      </c>
      <c r="C489" s="40" t="s">
        <v>1171</v>
      </c>
      <c r="D489" s="40" t="s">
        <v>181</v>
      </c>
      <c r="E489" s="40" t="s">
        <v>276</v>
      </c>
      <c r="F489" s="41">
        <v>567</v>
      </c>
      <c r="G489" s="41">
        <v>-24</v>
      </c>
      <c r="H489" s="42">
        <v>-4.0599999999999996</v>
      </c>
      <c r="I489" s="41">
        <v>85939862274</v>
      </c>
      <c r="J489" s="41"/>
      <c r="K489" s="44"/>
    </row>
    <row r="490" spans="2:11" s="39" customFormat="1" ht="12.75" hidden="1" x14ac:dyDescent="0.2">
      <c r="B490" s="40" t="s">
        <v>1172</v>
      </c>
      <c r="C490" s="40" t="s">
        <v>1173</v>
      </c>
      <c r="D490" s="40" t="s">
        <v>181</v>
      </c>
      <c r="E490" s="40" t="s">
        <v>318</v>
      </c>
      <c r="F490" s="41">
        <v>26750</v>
      </c>
      <c r="G490" s="41">
        <v>950</v>
      </c>
      <c r="H490" s="42">
        <v>3.68</v>
      </c>
      <c r="I490" s="41">
        <v>230317500000</v>
      </c>
      <c r="J490" s="41"/>
      <c r="K490" s="44"/>
    </row>
    <row r="491" spans="2:11" s="39" customFormat="1" ht="12.75" hidden="1" x14ac:dyDescent="0.2">
      <c r="B491" s="40" t="s">
        <v>1174</v>
      </c>
      <c r="C491" s="40" t="s">
        <v>1175</v>
      </c>
      <c r="D491" s="40" t="s">
        <v>181</v>
      </c>
      <c r="E491" s="40" t="s">
        <v>276</v>
      </c>
      <c r="F491" s="41">
        <v>9200</v>
      </c>
      <c r="G491" s="41">
        <v>-10</v>
      </c>
      <c r="H491" s="42">
        <v>-0.11</v>
      </c>
      <c r="I491" s="41">
        <v>98400274400</v>
      </c>
      <c r="J491" s="41"/>
      <c r="K491" s="44"/>
    </row>
    <row r="492" spans="2:11" s="39" customFormat="1" ht="12.75" hidden="1" x14ac:dyDescent="0.2">
      <c r="B492" s="40" t="s">
        <v>1176</v>
      </c>
      <c r="C492" s="40" t="s">
        <v>1177</v>
      </c>
      <c r="D492" s="40" t="s">
        <v>181</v>
      </c>
      <c r="E492" s="40" t="s">
        <v>283</v>
      </c>
      <c r="F492" s="41">
        <v>359000</v>
      </c>
      <c r="G492" s="41">
        <v>-1500</v>
      </c>
      <c r="H492" s="42">
        <v>-0.42</v>
      </c>
      <c r="I492" s="41">
        <v>48464211995000</v>
      </c>
      <c r="J492" s="41"/>
      <c r="K492" s="44"/>
    </row>
    <row r="493" spans="2:11" s="39" customFormat="1" ht="12.75" hidden="1" x14ac:dyDescent="0.2">
      <c r="B493" s="40" t="s">
        <v>1178</v>
      </c>
      <c r="C493" s="40" t="s">
        <v>1179</v>
      </c>
      <c r="D493" s="40" t="s">
        <v>181</v>
      </c>
      <c r="E493" s="40" t="s">
        <v>230</v>
      </c>
      <c r="F493" s="41">
        <v>49550</v>
      </c>
      <c r="G493" s="41">
        <v>-350</v>
      </c>
      <c r="H493" s="42">
        <v>-0.7</v>
      </c>
      <c r="I493" s="41">
        <v>1515722508900</v>
      </c>
      <c r="J493" s="41"/>
      <c r="K493" s="44"/>
    </row>
    <row r="494" spans="2:11" s="39" customFormat="1" ht="12.75" hidden="1" x14ac:dyDescent="0.2">
      <c r="B494" s="40" t="s">
        <v>1180</v>
      </c>
      <c r="C494" s="40" t="s">
        <v>1181</v>
      </c>
      <c r="D494" s="40" t="s">
        <v>181</v>
      </c>
      <c r="E494" s="40" t="s">
        <v>230</v>
      </c>
      <c r="F494" s="41">
        <v>15950</v>
      </c>
      <c r="G494" s="41">
        <v>100</v>
      </c>
      <c r="H494" s="42">
        <v>0.63</v>
      </c>
      <c r="I494" s="41">
        <v>117494080000</v>
      </c>
      <c r="J494" s="41"/>
      <c r="K494" s="44"/>
    </row>
    <row r="495" spans="2:11" s="39" customFormat="1" ht="12.75" hidden="1" x14ac:dyDescent="0.2">
      <c r="B495" s="40" t="s">
        <v>1182</v>
      </c>
      <c r="C495" s="40" t="s">
        <v>1183</v>
      </c>
      <c r="D495" s="40" t="s">
        <v>181</v>
      </c>
      <c r="E495" s="40" t="s">
        <v>230</v>
      </c>
      <c r="F495" s="41">
        <v>31550</v>
      </c>
      <c r="G495" s="41">
        <v>300</v>
      </c>
      <c r="H495" s="42">
        <v>0.96</v>
      </c>
      <c r="I495" s="41">
        <v>51932877500</v>
      </c>
      <c r="J495" s="41"/>
      <c r="K495" s="44"/>
    </row>
    <row r="496" spans="2:11" s="39" customFormat="1" ht="12.75" hidden="1" x14ac:dyDescent="0.2">
      <c r="B496" s="40" t="s">
        <v>1184</v>
      </c>
      <c r="C496" s="40" t="s">
        <v>1185</v>
      </c>
      <c r="D496" s="40" t="s">
        <v>181</v>
      </c>
      <c r="E496" s="40" t="s">
        <v>269</v>
      </c>
      <c r="F496" s="41">
        <v>15950</v>
      </c>
      <c r="G496" s="41">
        <v>150</v>
      </c>
      <c r="H496" s="42">
        <v>0.95</v>
      </c>
      <c r="I496" s="41">
        <v>382800000000</v>
      </c>
      <c r="J496" s="41"/>
      <c r="K496" s="44"/>
    </row>
    <row r="497" spans="2:11" s="39" customFormat="1" ht="12.75" hidden="1" x14ac:dyDescent="0.2">
      <c r="B497" s="40" t="s">
        <v>1186</v>
      </c>
      <c r="C497" s="40" t="s">
        <v>1187</v>
      </c>
      <c r="D497" s="40" t="s">
        <v>181</v>
      </c>
      <c r="E497" s="40" t="s">
        <v>276</v>
      </c>
      <c r="F497" s="41">
        <v>3050</v>
      </c>
      <c r="G497" s="41">
        <v>20</v>
      </c>
      <c r="H497" s="42">
        <v>0.66</v>
      </c>
      <c r="I497" s="41">
        <v>164654747150</v>
      </c>
      <c r="J497" s="41"/>
      <c r="K497" s="44"/>
    </row>
    <row r="498" spans="2:11" s="39" customFormat="1" ht="12.75" hidden="1" x14ac:dyDescent="0.2">
      <c r="B498" s="40" t="s">
        <v>1188</v>
      </c>
      <c r="C498" s="40" t="s">
        <v>1189</v>
      </c>
      <c r="D498" s="40" t="s">
        <v>181</v>
      </c>
      <c r="E498" s="40" t="s">
        <v>182</v>
      </c>
      <c r="F498" s="41">
        <v>8810</v>
      </c>
      <c r="G498" s="41">
        <v>-10</v>
      </c>
      <c r="H498" s="42">
        <v>-0.11</v>
      </c>
      <c r="I498" s="41">
        <v>421311520460</v>
      </c>
      <c r="J498" s="41"/>
      <c r="K498" s="44"/>
    </row>
    <row r="499" spans="2:11" s="39" customFormat="1" ht="12.75" hidden="1" x14ac:dyDescent="0.2">
      <c r="B499" s="40" t="s">
        <v>1190</v>
      </c>
      <c r="C499" s="40" t="s">
        <v>1191</v>
      </c>
      <c r="D499" s="40" t="s">
        <v>181</v>
      </c>
      <c r="E499" s="40" t="s">
        <v>326</v>
      </c>
      <c r="F499" s="41">
        <v>55500</v>
      </c>
      <c r="G499" s="41">
        <v>-100</v>
      </c>
      <c r="H499" s="42">
        <v>-0.18</v>
      </c>
      <c r="I499" s="41">
        <v>111000000000</v>
      </c>
      <c r="J499" s="41"/>
      <c r="K499" s="44"/>
    </row>
    <row r="500" spans="2:11" s="39" customFormat="1" ht="12.75" hidden="1" x14ac:dyDescent="0.2">
      <c r="B500" s="40" t="s">
        <v>1192</v>
      </c>
      <c r="C500" s="40" t="s">
        <v>1193</v>
      </c>
      <c r="D500" s="40" t="s">
        <v>181</v>
      </c>
      <c r="E500" s="40" t="s">
        <v>578</v>
      </c>
      <c r="F500" s="41">
        <v>63800</v>
      </c>
      <c r="G500" s="41">
        <v>1800</v>
      </c>
      <c r="H500" s="42">
        <v>2.9</v>
      </c>
      <c r="I500" s="41">
        <v>257100091600</v>
      </c>
      <c r="J500" s="41"/>
      <c r="K500" s="44"/>
    </row>
    <row r="501" spans="2:11" s="39" customFormat="1" ht="12.75" hidden="1" x14ac:dyDescent="0.2">
      <c r="B501" s="40" t="s">
        <v>1194</v>
      </c>
      <c r="C501" s="40" t="s">
        <v>1195</v>
      </c>
      <c r="D501" s="40" t="s">
        <v>181</v>
      </c>
      <c r="E501" s="40" t="s">
        <v>230</v>
      </c>
      <c r="F501" s="41">
        <v>26500</v>
      </c>
      <c r="G501" s="41">
        <v>100</v>
      </c>
      <c r="H501" s="42">
        <v>0.38</v>
      </c>
      <c r="I501" s="41">
        <v>267120768500</v>
      </c>
      <c r="J501" s="41"/>
      <c r="K501" s="44"/>
    </row>
    <row r="502" spans="2:11" s="39" customFormat="1" ht="12.75" hidden="1" x14ac:dyDescent="0.2">
      <c r="B502" s="40" t="s">
        <v>1196</v>
      </c>
      <c r="C502" s="40" t="s">
        <v>1197</v>
      </c>
      <c r="D502" s="40" t="s">
        <v>181</v>
      </c>
      <c r="E502" s="40" t="s">
        <v>805</v>
      </c>
      <c r="F502" s="41">
        <v>9140</v>
      </c>
      <c r="G502" s="41">
        <v>-90</v>
      </c>
      <c r="H502" s="42">
        <v>-0.98</v>
      </c>
      <c r="I502" s="41">
        <v>146240000000</v>
      </c>
      <c r="J502" s="41"/>
      <c r="K502" s="44"/>
    </row>
    <row r="503" spans="2:11" s="39" customFormat="1" ht="12.75" hidden="1" x14ac:dyDescent="0.2">
      <c r="B503" s="40" t="s">
        <v>1198</v>
      </c>
      <c r="C503" s="40" t="s">
        <v>1199</v>
      </c>
      <c r="D503" s="40" t="s">
        <v>181</v>
      </c>
      <c r="E503" s="40" t="s">
        <v>230</v>
      </c>
      <c r="F503" s="41">
        <v>3440</v>
      </c>
      <c r="G503" s="41">
        <v>155</v>
      </c>
      <c r="H503" s="42">
        <v>4.72</v>
      </c>
      <c r="I503" s="41">
        <v>691477946640</v>
      </c>
      <c r="J503" s="41"/>
      <c r="K503" s="44"/>
    </row>
    <row r="504" spans="2:11" s="39" customFormat="1" ht="12.75" hidden="1" x14ac:dyDescent="0.2">
      <c r="B504" s="40" t="s">
        <v>1200</v>
      </c>
      <c r="C504" s="40" t="s">
        <v>1201</v>
      </c>
      <c r="D504" s="40" t="s">
        <v>181</v>
      </c>
      <c r="E504" s="40" t="s">
        <v>190</v>
      </c>
      <c r="F504" s="41">
        <v>1715</v>
      </c>
      <c r="G504" s="41">
        <v>5</v>
      </c>
      <c r="H504" s="42">
        <v>0.28999999999999998</v>
      </c>
      <c r="I504" s="41">
        <v>246459888850</v>
      </c>
      <c r="J504" s="41"/>
      <c r="K504" s="44"/>
    </row>
    <row r="505" spans="2:11" s="39" customFormat="1" ht="12.75" hidden="1" x14ac:dyDescent="0.2">
      <c r="B505" s="40" t="s">
        <v>1202</v>
      </c>
      <c r="C505" s="40" t="s">
        <v>1203</v>
      </c>
      <c r="D505" s="40" t="s">
        <v>181</v>
      </c>
      <c r="E505" s="40" t="s">
        <v>190</v>
      </c>
      <c r="F505" s="41">
        <v>239500</v>
      </c>
      <c r="G505" s="41">
        <v>5000</v>
      </c>
      <c r="H505" s="42">
        <v>2.13</v>
      </c>
      <c r="I505" s="41">
        <v>2357920849500</v>
      </c>
      <c r="J505" s="41"/>
      <c r="K505" s="44"/>
    </row>
    <row r="506" spans="2:11" s="39" customFormat="1" ht="12.75" hidden="1" x14ac:dyDescent="0.2">
      <c r="B506" s="40" t="s">
        <v>1204</v>
      </c>
      <c r="C506" s="40" t="s">
        <v>1205</v>
      </c>
      <c r="D506" s="40" t="s">
        <v>181</v>
      </c>
      <c r="E506" s="40" t="s">
        <v>182</v>
      </c>
      <c r="F506" s="41">
        <v>125500</v>
      </c>
      <c r="G506" s="41">
        <v>2000</v>
      </c>
      <c r="H506" s="42">
        <v>1.62</v>
      </c>
      <c r="I506" s="41">
        <v>215860000000</v>
      </c>
      <c r="J506" s="41"/>
      <c r="K506" s="44"/>
    </row>
    <row r="507" spans="2:11" s="39" customFormat="1" ht="12.75" hidden="1" x14ac:dyDescent="0.2">
      <c r="B507" s="40" t="s">
        <v>1206</v>
      </c>
      <c r="C507" s="40" t="s">
        <v>1207</v>
      </c>
      <c r="D507" s="40" t="s">
        <v>181</v>
      </c>
      <c r="E507" s="40" t="s">
        <v>256</v>
      </c>
      <c r="F507" s="41">
        <v>26850</v>
      </c>
      <c r="G507" s="41">
        <v>500</v>
      </c>
      <c r="H507" s="42">
        <v>1.9</v>
      </c>
      <c r="I507" s="41">
        <v>107400000000</v>
      </c>
      <c r="J507" s="41"/>
      <c r="K507" s="44"/>
    </row>
    <row r="508" spans="2:11" s="39" customFormat="1" ht="12.75" hidden="1" x14ac:dyDescent="0.2">
      <c r="B508" s="40" t="s">
        <v>1208</v>
      </c>
      <c r="C508" s="40" t="s">
        <v>1209</v>
      </c>
      <c r="D508" s="40" t="s">
        <v>181</v>
      </c>
      <c r="E508" s="40" t="s">
        <v>190</v>
      </c>
      <c r="F508" s="41">
        <v>161500</v>
      </c>
      <c r="G508" s="41">
        <v>2500</v>
      </c>
      <c r="H508" s="42">
        <v>1.57</v>
      </c>
      <c r="I508" s="41">
        <v>1153110000000</v>
      </c>
      <c r="J508" s="41"/>
      <c r="K508" s="44"/>
    </row>
    <row r="509" spans="2:11" s="39" customFormat="1" ht="12.75" hidden="1" x14ac:dyDescent="0.2">
      <c r="B509" s="40" t="s">
        <v>1210</v>
      </c>
      <c r="C509" s="40" t="s">
        <v>1211</v>
      </c>
      <c r="D509" s="40" t="s">
        <v>181</v>
      </c>
      <c r="E509" s="40" t="s">
        <v>182</v>
      </c>
      <c r="F509" s="41">
        <v>65300</v>
      </c>
      <c r="G509" s="41">
        <v>100</v>
      </c>
      <c r="H509" s="42">
        <v>0.15</v>
      </c>
      <c r="I509" s="41">
        <v>252872944000</v>
      </c>
      <c r="J509" s="41"/>
      <c r="K509" s="44"/>
    </row>
    <row r="510" spans="2:11" s="39" customFormat="1" ht="12.75" hidden="1" x14ac:dyDescent="0.2">
      <c r="B510" s="40" t="s">
        <v>1212</v>
      </c>
      <c r="C510" s="40" t="s">
        <v>1213</v>
      </c>
      <c r="D510" s="40" t="s">
        <v>181</v>
      </c>
      <c r="E510" s="40" t="s">
        <v>190</v>
      </c>
      <c r="F510" s="41">
        <v>4085</v>
      </c>
      <c r="G510" s="41">
        <v>15</v>
      </c>
      <c r="H510" s="42">
        <v>0.37</v>
      </c>
      <c r="I510" s="41">
        <v>48320884930</v>
      </c>
      <c r="J510" s="41"/>
      <c r="K510" s="44"/>
    </row>
    <row r="511" spans="2:11" s="39" customFormat="1" ht="12.75" hidden="1" x14ac:dyDescent="0.2">
      <c r="B511" s="40" t="s">
        <v>1214</v>
      </c>
      <c r="C511" s="40" t="s">
        <v>1215</v>
      </c>
      <c r="D511" s="40" t="s">
        <v>181</v>
      </c>
      <c r="E511" s="40" t="s">
        <v>195</v>
      </c>
      <c r="F511" s="41">
        <v>104500</v>
      </c>
      <c r="G511" s="41">
        <v>500</v>
      </c>
      <c r="H511" s="42">
        <v>0.48</v>
      </c>
      <c r="I511" s="41">
        <v>94050000000</v>
      </c>
      <c r="J511" s="41"/>
      <c r="K511" s="44"/>
    </row>
    <row r="512" spans="2:11" s="39" customFormat="1" ht="12.75" hidden="1" x14ac:dyDescent="0.2">
      <c r="B512" s="40" t="s">
        <v>1216</v>
      </c>
      <c r="C512" s="40" t="s">
        <v>1217</v>
      </c>
      <c r="D512" s="40" t="s">
        <v>181</v>
      </c>
      <c r="E512" s="40" t="s">
        <v>224</v>
      </c>
      <c r="F512" s="41">
        <v>52700</v>
      </c>
      <c r="G512" s="41">
        <v>100</v>
      </c>
      <c r="H512" s="42">
        <v>0.19</v>
      </c>
      <c r="I512" s="41">
        <v>494654689900</v>
      </c>
      <c r="J512" s="41"/>
      <c r="K512" s="44"/>
    </row>
    <row r="513" spans="2:11" s="39" customFormat="1" ht="12.75" hidden="1" x14ac:dyDescent="0.2">
      <c r="B513" s="40" t="s">
        <v>1218</v>
      </c>
      <c r="C513" s="40" t="s">
        <v>1219</v>
      </c>
      <c r="D513" s="40" t="s">
        <v>181</v>
      </c>
      <c r="E513" s="40" t="s">
        <v>224</v>
      </c>
      <c r="F513" s="41">
        <v>51000</v>
      </c>
      <c r="G513" s="41">
        <v>-300</v>
      </c>
      <c r="H513" s="42">
        <v>-0.57999999999999996</v>
      </c>
      <c r="I513" s="41">
        <v>359741913000</v>
      </c>
      <c r="J513" s="41"/>
      <c r="K513" s="44"/>
    </row>
    <row r="514" spans="2:11" s="39" customFormat="1" ht="12.75" hidden="1" x14ac:dyDescent="0.2">
      <c r="B514" s="40" t="s">
        <v>1220</v>
      </c>
      <c r="C514" s="40" t="s">
        <v>1221</v>
      </c>
      <c r="D514" s="40" t="s">
        <v>181</v>
      </c>
      <c r="E514" s="40" t="s">
        <v>195</v>
      </c>
      <c r="F514" s="41">
        <v>1410</v>
      </c>
      <c r="G514" s="41">
        <v>30</v>
      </c>
      <c r="H514" s="42">
        <v>2.17</v>
      </c>
      <c r="I514" s="41">
        <v>119909923590</v>
      </c>
      <c r="J514" s="41"/>
      <c r="K514" s="44"/>
    </row>
    <row r="515" spans="2:11" s="39" customFormat="1" ht="12.75" hidden="1" x14ac:dyDescent="0.2">
      <c r="B515" s="40" t="s">
        <v>1222</v>
      </c>
      <c r="C515" s="40" t="s">
        <v>1223</v>
      </c>
      <c r="D515" s="40" t="s">
        <v>181</v>
      </c>
      <c r="E515" s="40" t="s">
        <v>195</v>
      </c>
      <c r="F515" s="41">
        <v>38300</v>
      </c>
      <c r="G515" s="41">
        <v>100</v>
      </c>
      <c r="H515" s="42">
        <v>0.26</v>
      </c>
      <c r="I515" s="41">
        <v>3475342000</v>
      </c>
      <c r="J515" s="41"/>
      <c r="K515" s="44"/>
    </row>
    <row r="516" spans="2:11" s="39" customFormat="1" ht="12.75" hidden="1" x14ac:dyDescent="0.2">
      <c r="B516" s="40" t="s">
        <v>1224</v>
      </c>
      <c r="C516" s="40" t="s">
        <v>1225</v>
      </c>
      <c r="D516" s="40" t="s">
        <v>181</v>
      </c>
      <c r="E516" s="40" t="s">
        <v>190</v>
      </c>
      <c r="F516" s="41">
        <v>1875</v>
      </c>
      <c r="G516" s="41">
        <v>0</v>
      </c>
      <c r="H516" s="42">
        <v>0</v>
      </c>
      <c r="I516" s="41">
        <v>133214101875</v>
      </c>
      <c r="J516" s="41"/>
      <c r="K516" s="44"/>
    </row>
    <row r="517" spans="2:11" s="39" customFormat="1" ht="12.75" hidden="1" x14ac:dyDescent="0.2">
      <c r="B517" s="40" t="s">
        <v>1226</v>
      </c>
      <c r="C517" s="40" t="s">
        <v>1227</v>
      </c>
      <c r="D517" s="40" t="s">
        <v>181</v>
      </c>
      <c r="E517" s="40" t="s">
        <v>283</v>
      </c>
      <c r="F517" s="41">
        <v>124000</v>
      </c>
      <c r="G517" s="41">
        <v>3500</v>
      </c>
      <c r="H517" s="42">
        <v>2.9</v>
      </c>
      <c r="I517" s="41">
        <v>6570138760000</v>
      </c>
      <c r="J517" s="41"/>
      <c r="K517" s="44"/>
    </row>
    <row r="518" spans="2:11" s="39" customFormat="1" ht="12.75" hidden="1" x14ac:dyDescent="0.2">
      <c r="B518" s="40" t="s">
        <v>1228</v>
      </c>
      <c r="C518" s="40" t="s">
        <v>1229</v>
      </c>
      <c r="D518" s="40" t="s">
        <v>181</v>
      </c>
      <c r="E518" s="40" t="s">
        <v>283</v>
      </c>
      <c r="F518" s="41">
        <v>122500</v>
      </c>
      <c r="G518" s="41">
        <v>2500</v>
      </c>
      <c r="H518" s="42">
        <v>2.08</v>
      </c>
      <c r="I518" s="41">
        <v>269500000000</v>
      </c>
      <c r="J518" s="41"/>
      <c r="K518" s="44"/>
    </row>
    <row r="519" spans="2:11" s="39" customFormat="1" ht="12.75" hidden="1" x14ac:dyDescent="0.2">
      <c r="B519" s="40" t="s">
        <v>1230</v>
      </c>
      <c r="C519" s="40" t="s">
        <v>1231</v>
      </c>
      <c r="D519" s="40" t="s">
        <v>181</v>
      </c>
      <c r="E519" s="40" t="s">
        <v>578</v>
      </c>
      <c r="F519" s="41">
        <v>3500</v>
      </c>
      <c r="G519" s="41">
        <v>55</v>
      </c>
      <c r="H519" s="42">
        <v>1.6</v>
      </c>
      <c r="I519" s="41">
        <v>122355450000</v>
      </c>
      <c r="J519" s="41"/>
      <c r="K519" s="44"/>
    </row>
    <row r="520" spans="2:11" s="39" customFormat="1" ht="12.75" hidden="1" x14ac:dyDescent="0.2">
      <c r="B520" s="40" t="s">
        <v>1232</v>
      </c>
      <c r="C520" s="40" t="s">
        <v>1233</v>
      </c>
      <c r="D520" s="40" t="s">
        <v>181</v>
      </c>
      <c r="E520" s="40" t="s">
        <v>182</v>
      </c>
      <c r="F520" s="41">
        <v>7120</v>
      </c>
      <c r="G520" s="41">
        <v>20</v>
      </c>
      <c r="H520" s="42">
        <v>0.28000000000000003</v>
      </c>
      <c r="I520" s="41">
        <v>372590475760</v>
      </c>
      <c r="J520" s="41"/>
      <c r="K520" s="44"/>
    </row>
    <row r="521" spans="2:11" s="39" customFormat="1" ht="12.75" hidden="1" x14ac:dyDescent="0.2">
      <c r="B521" s="40" t="s">
        <v>1234</v>
      </c>
      <c r="C521" s="40" t="s">
        <v>1235</v>
      </c>
      <c r="D521" s="40" t="s">
        <v>181</v>
      </c>
      <c r="E521" s="40" t="s">
        <v>185</v>
      </c>
      <c r="F521" s="41">
        <v>32050</v>
      </c>
      <c r="G521" s="41">
        <v>50</v>
      </c>
      <c r="H521" s="42">
        <v>0.16</v>
      </c>
      <c r="I521" s="41">
        <v>16554685061750</v>
      </c>
      <c r="J521" s="41"/>
      <c r="K521" s="44"/>
    </row>
    <row r="522" spans="2:11" s="39" customFormat="1" ht="12.75" hidden="1" x14ac:dyDescent="0.2">
      <c r="B522" s="40" t="s">
        <v>1236</v>
      </c>
      <c r="C522" s="40" t="s">
        <v>1237</v>
      </c>
      <c r="D522" s="40" t="s">
        <v>181</v>
      </c>
      <c r="E522" s="40" t="s">
        <v>241</v>
      </c>
      <c r="F522" s="41">
        <v>20400</v>
      </c>
      <c r="G522" s="41">
        <v>150</v>
      </c>
      <c r="H522" s="42">
        <v>0.74</v>
      </c>
      <c r="I522" s="41">
        <v>24783511200</v>
      </c>
      <c r="J522" s="41"/>
      <c r="K522" s="44"/>
    </row>
    <row r="523" spans="2:11" s="39" customFormat="1" ht="12.75" hidden="1" x14ac:dyDescent="0.2">
      <c r="B523" s="40" t="s">
        <v>1238</v>
      </c>
      <c r="C523" s="40" t="s">
        <v>1239</v>
      </c>
      <c r="D523" s="40" t="s">
        <v>181</v>
      </c>
      <c r="E523" s="40" t="s">
        <v>190</v>
      </c>
      <c r="F523" s="41">
        <v>11000</v>
      </c>
      <c r="G523" s="41">
        <v>400</v>
      </c>
      <c r="H523" s="42">
        <v>3.77</v>
      </c>
      <c r="I523" s="41">
        <v>105600000000</v>
      </c>
      <c r="J523" s="41"/>
      <c r="K523" s="44"/>
    </row>
    <row r="524" spans="2:11" s="39" customFormat="1" ht="12.75" hidden="1" x14ac:dyDescent="0.2">
      <c r="B524" s="40" t="s">
        <v>1240</v>
      </c>
      <c r="C524" s="40" t="s">
        <v>1241</v>
      </c>
      <c r="D524" s="40" t="s">
        <v>181</v>
      </c>
      <c r="E524" s="40" t="s">
        <v>195</v>
      </c>
      <c r="F524" s="41">
        <v>630</v>
      </c>
      <c r="G524" s="41">
        <v>5</v>
      </c>
      <c r="H524" s="42">
        <v>0.8</v>
      </c>
      <c r="I524" s="41">
        <v>150796565010</v>
      </c>
      <c r="J524" s="41"/>
      <c r="K524" s="44"/>
    </row>
    <row r="525" spans="2:11" s="39" customFormat="1" ht="12.75" hidden="1" x14ac:dyDescent="0.2">
      <c r="B525" s="40" t="s">
        <v>1242</v>
      </c>
      <c r="C525" s="40" t="s">
        <v>1243</v>
      </c>
      <c r="D525" s="40" t="s">
        <v>181</v>
      </c>
      <c r="E525" s="40" t="s">
        <v>550</v>
      </c>
      <c r="F525" s="41">
        <v>6680</v>
      </c>
      <c r="G525" s="41">
        <v>-70</v>
      </c>
      <c r="H525" s="42">
        <v>-1.04</v>
      </c>
      <c r="I525" s="41">
        <v>3365782094600</v>
      </c>
      <c r="J525" s="41"/>
      <c r="K525" s="44"/>
    </row>
    <row r="526" spans="2:11" s="39" customFormat="1" ht="12.75" hidden="1" x14ac:dyDescent="0.2">
      <c r="B526" s="40" t="s">
        <v>1244</v>
      </c>
      <c r="C526" s="40" t="s">
        <v>1245</v>
      </c>
      <c r="D526" s="40" t="s">
        <v>181</v>
      </c>
      <c r="E526" s="40" t="s">
        <v>318</v>
      </c>
      <c r="F526" s="41">
        <v>2770</v>
      </c>
      <c r="G526" s="41">
        <v>0</v>
      </c>
      <c r="H526" s="42">
        <v>0</v>
      </c>
      <c r="I526" s="41">
        <v>415056805540</v>
      </c>
      <c r="J526" s="41"/>
      <c r="K526" s="44"/>
    </row>
    <row r="527" spans="2:11" s="39" customFormat="1" ht="12.75" hidden="1" x14ac:dyDescent="0.2">
      <c r="B527" s="40" t="s">
        <v>1246</v>
      </c>
      <c r="C527" s="40" t="s">
        <v>1247</v>
      </c>
      <c r="D527" s="40" t="s">
        <v>181</v>
      </c>
      <c r="E527" s="40" t="s">
        <v>230</v>
      </c>
      <c r="F527" s="41">
        <v>5090</v>
      </c>
      <c r="G527" s="41">
        <v>40</v>
      </c>
      <c r="H527" s="42">
        <v>0.79</v>
      </c>
      <c r="I527" s="41">
        <v>177361105990</v>
      </c>
      <c r="J527" s="41"/>
      <c r="K527" s="44"/>
    </row>
    <row r="528" spans="2:11" s="39" customFormat="1" ht="12.75" hidden="1" x14ac:dyDescent="0.2">
      <c r="B528" s="40" t="s">
        <v>1248</v>
      </c>
      <c r="C528" s="40" t="s">
        <v>1249</v>
      </c>
      <c r="D528" s="40" t="s">
        <v>181</v>
      </c>
      <c r="E528" s="40" t="s">
        <v>182</v>
      </c>
      <c r="F528" s="41">
        <v>8580</v>
      </c>
      <c r="G528" s="41">
        <v>420</v>
      </c>
      <c r="H528" s="42">
        <v>5.15</v>
      </c>
      <c r="I528" s="41">
        <v>97895260320</v>
      </c>
      <c r="J528" s="41"/>
      <c r="K528" s="44"/>
    </row>
    <row r="529" spans="2:11" s="39" customFormat="1" ht="12.75" hidden="1" x14ac:dyDescent="0.2">
      <c r="B529" s="40" t="s">
        <v>1250</v>
      </c>
      <c r="C529" s="40" t="s">
        <v>1251</v>
      </c>
      <c r="D529" s="40" t="s">
        <v>181</v>
      </c>
      <c r="E529" s="40" t="s">
        <v>326</v>
      </c>
      <c r="F529" s="41">
        <v>899</v>
      </c>
      <c r="G529" s="41">
        <v>6</v>
      </c>
      <c r="H529" s="42">
        <v>0.67</v>
      </c>
      <c r="I529" s="41">
        <v>22538624028</v>
      </c>
      <c r="J529" s="41"/>
      <c r="K529" s="44"/>
    </row>
    <row r="530" spans="2:11" s="39" customFormat="1" ht="12.75" hidden="1" x14ac:dyDescent="0.2">
      <c r="B530" s="40" t="s">
        <v>1252</v>
      </c>
      <c r="C530" s="40" t="s">
        <v>1253</v>
      </c>
      <c r="D530" s="40" t="s">
        <v>181</v>
      </c>
      <c r="E530" s="40" t="s">
        <v>276</v>
      </c>
      <c r="F530" s="41">
        <v>177000</v>
      </c>
      <c r="G530" s="41">
        <v>9000</v>
      </c>
      <c r="H530" s="42">
        <v>5.36</v>
      </c>
      <c r="I530" s="41">
        <v>3059571555000</v>
      </c>
      <c r="J530" s="41"/>
      <c r="K530" s="44"/>
    </row>
    <row r="531" spans="2:11" s="39" customFormat="1" ht="12.75" hidden="1" x14ac:dyDescent="0.2">
      <c r="B531" s="40" t="s">
        <v>1254</v>
      </c>
      <c r="C531" s="40" t="s">
        <v>1255</v>
      </c>
      <c r="D531" s="40" t="s">
        <v>181</v>
      </c>
      <c r="E531" s="40" t="s">
        <v>230</v>
      </c>
      <c r="F531" s="41">
        <v>3410</v>
      </c>
      <c r="G531" s="41">
        <v>265</v>
      </c>
      <c r="H531" s="42">
        <v>8.43</v>
      </c>
      <c r="I531" s="41">
        <v>262995636200</v>
      </c>
      <c r="J531" s="41"/>
      <c r="K531" s="44"/>
    </row>
    <row r="532" spans="2:11" s="39" customFormat="1" ht="12.75" hidden="1" x14ac:dyDescent="0.2">
      <c r="B532" s="40" t="s">
        <v>1256</v>
      </c>
      <c r="C532" s="40" t="s">
        <v>1257</v>
      </c>
      <c r="D532" s="40" t="s">
        <v>181</v>
      </c>
      <c r="E532" s="40" t="s">
        <v>269</v>
      </c>
      <c r="F532" s="41">
        <v>54900</v>
      </c>
      <c r="G532" s="41">
        <v>100</v>
      </c>
      <c r="H532" s="42">
        <v>0.18</v>
      </c>
      <c r="I532" s="41">
        <v>4526954082000</v>
      </c>
      <c r="J532" s="41"/>
      <c r="K532" s="44"/>
    </row>
    <row r="533" spans="2:11" s="39" customFormat="1" ht="12.75" hidden="1" x14ac:dyDescent="0.2">
      <c r="B533" s="40" t="s">
        <v>1258</v>
      </c>
      <c r="C533" s="40" t="s">
        <v>1259</v>
      </c>
      <c r="D533" s="40" t="s">
        <v>181</v>
      </c>
      <c r="E533" s="40" t="s">
        <v>269</v>
      </c>
      <c r="F533" s="41">
        <v>35800</v>
      </c>
      <c r="G533" s="41">
        <v>0</v>
      </c>
      <c r="H533" s="42">
        <v>0</v>
      </c>
      <c r="I533" s="41">
        <v>253900760000</v>
      </c>
      <c r="J533" s="41"/>
      <c r="K533" s="44"/>
    </row>
    <row r="534" spans="2:11" s="39" customFormat="1" ht="12.75" hidden="1" x14ac:dyDescent="0.2">
      <c r="B534" s="40" t="s">
        <v>1260</v>
      </c>
      <c r="C534" s="40" t="s">
        <v>1261</v>
      </c>
      <c r="D534" s="40" t="s">
        <v>181</v>
      </c>
      <c r="E534" s="40" t="s">
        <v>269</v>
      </c>
      <c r="F534" s="41">
        <v>20200</v>
      </c>
      <c r="G534" s="41">
        <v>300</v>
      </c>
      <c r="H534" s="42">
        <v>1.51</v>
      </c>
      <c r="I534" s="41">
        <v>130164154000</v>
      </c>
      <c r="J534" s="41"/>
      <c r="K534" s="44"/>
    </row>
    <row r="535" spans="2:11" s="39" customFormat="1" ht="12.75" hidden="1" x14ac:dyDescent="0.2">
      <c r="B535" s="40" t="s">
        <v>1262</v>
      </c>
      <c r="C535" s="40" t="s">
        <v>1263</v>
      </c>
      <c r="D535" s="40" t="s">
        <v>181</v>
      </c>
      <c r="E535" s="40" t="s">
        <v>269</v>
      </c>
      <c r="F535" s="41">
        <v>206000</v>
      </c>
      <c r="G535" s="41">
        <v>-500</v>
      </c>
      <c r="H535" s="42">
        <v>-0.24</v>
      </c>
      <c r="I535" s="41">
        <v>12042448940000</v>
      </c>
      <c r="J535" s="41"/>
      <c r="K535" s="44"/>
    </row>
    <row r="536" spans="2:11" s="39" customFormat="1" ht="12.75" hidden="1" x14ac:dyDescent="0.2">
      <c r="B536" s="40" t="s">
        <v>1264</v>
      </c>
      <c r="C536" s="40" t="s">
        <v>1265</v>
      </c>
      <c r="D536" s="40" t="s">
        <v>181</v>
      </c>
      <c r="E536" s="40" t="s">
        <v>269</v>
      </c>
      <c r="F536" s="41">
        <v>62000</v>
      </c>
      <c r="G536" s="41">
        <v>-900</v>
      </c>
      <c r="H536" s="42">
        <v>-1.43</v>
      </c>
      <c r="I536" s="41">
        <v>654585460000</v>
      </c>
      <c r="J536" s="41"/>
      <c r="K536" s="44"/>
    </row>
    <row r="537" spans="2:11" s="39" customFormat="1" ht="12.75" hidden="1" x14ac:dyDescent="0.2">
      <c r="B537" s="40" t="s">
        <v>1266</v>
      </c>
      <c r="C537" s="40" t="s">
        <v>1267</v>
      </c>
      <c r="D537" s="40" t="s">
        <v>181</v>
      </c>
      <c r="E537" s="40" t="s">
        <v>182</v>
      </c>
      <c r="F537" s="41">
        <v>90500</v>
      </c>
      <c r="G537" s="41">
        <v>200</v>
      </c>
      <c r="H537" s="42">
        <v>0.22</v>
      </c>
      <c r="I537" s="41">
        <v>198287672000</v>
      </c>
      <c r="J537" s="41"/>
      <c r="K537" s="44"/>
    </row>
    <row r="538" spans="2:11" s="39" customFormat="1" ht="12.75" hidden="1" x14ac:dyDescent="0.2">
      <c r="B538" s="40" t="s">
        <v>1268</v>
      </c>
      <c r="C538" s="40" t="s">
        <v>1269</v>
      </c>
      <c r="D538" s="40" t="s">
        <v>181</v>
      </c>
      <c r="E538" s="40" t="s">
        <v>550</v>
      </c>
      <c r="F538" s="41">
        <v>72500</v>
      </c>
      <c r="G538" s="41">
        <v>100</v>
      </c>
      <c r="H538" s="42">
        <v>0.14000000000000001</v>
      </c>
      <c r="I538" s="41">
        <v>282446152500</v>
      </c>
      <c r="J538" s="41"/>
      <c r="K538" s="44"/>
    </row>
    <row r="539" spans="2:11" s="39" customFormat="1" ht="12.75" hidden="1" x14ac:dyDescent="0.2">
      <c r="B539" s="40" t="s">
        <v>1270</v>
      </c>
      <c r="C539" s="40" t="s">
        <v>1271</v>
      </c>
      <c r="D539" s="40" t="s">
        <v>181</v>
      </c>
      <c r="E539" s="40" t="s">
        <v>578</v>
      </c>
      <c r="F539" s="41">
        <v>37250</v>
      </c>
      <c r="G539" s="41">
        <v>0</v>
      </c>
      <c r="H539" s="42">
        <v>0</v>
      </c>
      <c r="I539" s="41">
        <v>333629699500</v>
      </c>
      <c r="J539" s="41"/>
      <c r="K539" s="44"/>
    </row>
    <row r="540" spans="2:11" s="39" customFormat="1" ht="12.75" hidden="1" x14ac:dyDescent="0.2">
      <c r="B540" s="40" t="s">
        <v>1272</v>
      </c>
      <c r="C540" s="40" t="s">
        <v>1273</v>
      </c>
      <c r="D540" s="40" t="s">
        <v>181</v>
      </c>
      <c r="E540" s="40" t="s">
        <v>182</v>
      </c>
      <c r="F540" s="41">
        <v>24050</v>
      </c>
      <c r="G540" s="41">
        <v>450</v>
      </c>
      <c r="H540" s="42">
        <v>1.91</v>
      </c>
      <c r="I540" s="41">
        <v>266955000000</v>
      </c>
      <c r="J540" s="41"/>
      <c r="K540" s="44"/>
    </row>
    <row r="541" spans="2:11" s="39" customFormat="1" ht="12.75" hidden="1" x14ac:dyDescent="0.2">
      <c r="B541" s="40" t="s">
        <v>1274</v>
      </c>
      <c r="C541" s="40" t="s">
        <v>1275</v>
      </c>
      <c r="D541" s="40" t="s">
        <v>181</v>
      </c>
      <c r="E541" s="40" t="s">
        <v>206</v>
      </c>
      <c r="F541" s="41">
        <v>4210</v>
      </c>
      <c r="G541" s="41">
        <v>0</v>
      </c>
      <c r="H541" s="42">
        <v>0</v>
      </c>
      <c r="I541" s="41">
        <v>939820587740</v>
      </c>
      <c r="J541" s="41"/>
      <c r="K541" s="44"/>
    </row>
    <row r="542" spans="2:11" s="39" customFormat="1" ht="12.75" hidden="1" x14ac:dyDescent="0.2">
      <c r="B542" s="40" t="s">
        <v>1276</v>
      </c>
      <c r="C542" s="40" t="s">
        <v>1277</v>
      </c>
      <c r="D542" s="40" t="s">
        <v>181</v>
      </c>
      <c r="E542" s="40" t="s">
        <v>190</v>
      </c>
      <c r="F542" s="41">
        <v>8740</v>
      </c>
      <c r="G542" s="41">
        <v>-110</v>
      </c>
      <c r="H542" s="42">
        <v>-1.24</v>
      </c>
      <c r="I542" s="41">
        <v>309337791600</v>
      </c>
      <c r="J542" s="41"/>
      <c r="K542" s="44"/>
    </row>
    <row r="543" spans="2:11" s="39" customFormat="1" ht="12.75" hidden="1" x14ac:dyDescent="0.2">
      <c r="B543" s="40" t="s">
        <v>1278</v>
      </c>
      <c r="C543" s="40" t="s">
        <v>1279</v>
      </c>
      <c r="D543" s="40" t="s">
        <v>181</v>
      </c>
      <c r="E543" s="40" t="s">
        <v>550</v>
      </c>
      <c r="F543" s="41">
        <v>53400</v>
      </c>
      <c r="G543" s="41">
        <v>0</v>
      </c>
      <c r="H543" s="42">
        <v>0</v>
      </c>
      <c r="I543" s="41">
        <v>1649665160400</v>
      </c>
      <c r="J543" s="41"/>
      <c r="K543" s="44"/>
    </row>
    <row r="544" spans="2:11" s="39" customFormat="1" ht="12.75" hidden="1" x14ac:dyDescent="0.2">
      <c r="B544" s="40" t="s">
        <v>1280</v>
      </c>
      <c r="C544" s="40" t="s">
        <v>1281</v>
      </c>
      <c r="D544" s="40" t="s">
        <v>181</v>
      </c>
      <c r="E544" s="40" t="s">
        <v>185</v>
      </c>
      <c r="F544" s="41">
        <v>12200</v>
      </c>
      <c r="G544" s="41">
        <v>-100</v>
      </c>
      <c r="H544" s="42">
        <v>-0.81</v>
      </c>
      <c r="I544" s="41">
        <v>702059858000</v>
      </c>
      <c r="J544" s="41"/>
      <c r="K544" s="44"/>
    </row>
    <row r="545" spans="2:11" s="39" customFormat="1" ht="12.75" hidden="1" x14ac:dyDescent="0.2">
      <c r="B545" s="40" t="s">
        <v>1282</v>
      </c>
      <c r="C545" s="40" t="s">
        <v>1283</v>
      </c>
      <c r="D545" s="40" t="s">
        <v>181</v>
      </c>
      <c r="E545" s="40" t="s">
        <v>241</v>
      </c>
      <c r="F545" s="41">
        <v>4735</v>
      </c>
      <c r="G545" s="41">
        <v>205</v>
      </c>
      <c r="H545" s="42">
        <v>4.53</v>
      </c>
      <c r="I545" s="41">
        <v>393986485005</v>
      </c>
      <c r="J545" s="41"/>
      <c r="K545" s="44"/>
    </row>
    <row r="546" spans="2:11" s="39" customFormat="1" ht="12.75" hidden="1" x14ac:dyDescent="0.2">
      <c r="B546" s="40" t="s">
        <v>1284</v>
      </c>
      <c r="C546" s="40" t="s">
        <v>1285</v>
      </c>
      <c r="D546" s="40" t="s">
        <v>181</v>
      </c>
      <c r="E546" s="40" t="s">
        <v>269</v>
      </c>
      <c r="F546" s="41">
        <v>24500</v>
      </c>
      <c r="G546" s="41">
        <v>450</v>
      </c>
      <c r="H546" s="42">
        <v>1.87</v>
      </c>
      <c r="I546" s="41">
        <v>647043407500</v>
      </c>
      <c r="J546" s="41"/>
      <c r="K546" s="44"/>
    </row>
    <row r="547" spans="2:11" s="39" customFormat="1" ht="12.75" hidden="1" x14ac:dyDescent="0.2">
      <c r="B547" s="40" t="s">
        <v>1286</v>
      </c>
      <c r="C547" s="40" t="s">
        <v>1287</v>
      </c>
      <c r="D547" s="40" t="s">
        <v>181</v>
      </c>
      <c r="E547" s="40" t="s">
        <v>269</v>
      </c>
      <c r="F547" s="41">
        <v>8940</v>
      </c>
      <c r="G547" s="41">
        <v>0</v>
      </c>
      <c r="H547" s="42">
        <v>0</v>
      </c>
      <c r="I547" s="41">
        <v>286437600000</v>
      </c>
      <c r="J547" s="41"/>
      <c r="K547" s="44"/>
    </row>
    <row r="548" spans="2:11" s="39" customFormat="1" ht="12.75" hidden="1" x14ac:dyDescent="0.2">
      <c r="B548" s="40" t="s">
        <v>1288</v>
      </c>
      <c r="C548" s="40" t="s">
        <v>1289</v>
      </c>
      <c r="D548" s="40" t="s">
        <v>181</v>
      </c>
      <c r="E548" s="40" t="s">
        <v>326</v>
      </c>
      <c r="F548" s="41">
        <v>1205</v>
      </c>
      <c r="G548" s="41">
        <v>15</v>
      </c>
      <c r="H548" s="42">
        <v>1.26</v>
      </c>
      <c r="I548" s="41">
        <v>72289927405</v>
      </c>
      <c r="J548" s="41"/>
      <c r="K548" s="44"/>
    </row>
    <row r="549" spans="2:11" s="39" customFormat="1" ht="12.75" hidden="1" x14ac:dyDescent="0.2">
      <c r="B549" s="40" t="s">
        <v>1290</v>
      </c>
      <c r="C549" s="40" t="s">
        <v>1291</v>
      </c>
      <c r="D549" s="40" t="s">
        <v>181</v>
      </c>
      <c r="E549" s="40" t="s">
        <v>318</v>
      </c>
      <c r="F549" s="41">
        <v>16250</v>
      </c>
      <c r="G549" s="41">
        <v>50</v>
      </c>
      <c r="H549" s="42">
        <v>0.31</v>
      </c>
      <c r="I549" s="41">
        <v>783303251250</v>
      </c>
      <c r="J549" s="41"/>
      <c r="K549" s="44"/>
    </row>
    <row r="550" spans="2:11" s="39" customFormat="1" ht="12.75" hidden="1" x14ac:dyDescent="0.2">
      <c r="B550" s="40" t="s">
        <v>1292</v>
      </c>
      <c r="C550" s="40" t="s">
        <v>1293</v>
      </c>
      <c r="D550" s="40" t="s">
        <v>181</v>
      </c>
      <c r="E550" s="40" t="s">
        <v>182</v>
      </c>
      <c r="F550" s="41">
        <v>85000</v>
      </c>
      <c r="G550" s="41">
        <v>0</v>
      </c>
      <c r="H550" s="42">
        <v>0</v>
      </c>
      <c r="I550" s="41">
        <v>3229930130000</v>
      </c>
      <c r="J550" s="41"/>
      <c r="K550" s="44"/>
    </row>
    <row r="551" spans="2:11" s="39" customFormat="1" ht="12.75" hidden="1" x14ac:dyDescent="0.2">
      <c r="B551" s="40" t="s">
        <v>1294</v>
      </c>
      <c r="C551" s="40" t="s">
        <v>1295</v>
      </c>
      <c r="D551" s="40" t="s">
        <v>181</v>
      </c>
      <c r="E551" s="40" t="s">
        <v>256</v>
      </c>
      <c r="F551" s="41">
        <v>6400</v>
      </c>
      <c r="G551" s="41">
        <v>300</v>
      </c>
      <c r="H551" s="42">
        <v>4.92</v>
      </c>
      <c r="I551" s="41">
        <v>160106156800</v>
      </c>
      <c r="J551" s="41"/>
      <c r="K551" s="44"/>
    </row>
    <row r="552" spans="2:11" s="39" customFormat="1" ht="12.75" hidden="1" x14ac:dyDescent="0.2">
      <c r="B552" s="40" t="s">
        <v>1296</v>
      </c>
      <c r="C552" s="40" t="s">
        <v>1297</v>
      </c>
      <c r="D552" s="40" t="s">
        <v>181</v>
      </c>
      <c r="E552" s="40" t="s">
        <v>206</v>
      </c>
      <c r="F552" s="41">
        <v>3275</v>
      </c>
      <c r="G552" s="41">
        <v>35</v>
      </c>
      <c r="H552" s="42">
        <v>1.08</v>
      </c>
      <c r="I552" s="41">
        <v>268779250000</v>
      </c>
      <c r="J552" s="41"/>
      <c r="K552" s="44"/>
    </row>
    <row r="553" spans="2:11" s="39" customFormat="1" ht="12.75" hidden="1" x14ac:dyDescent="0.2">
      <c r="B553" s="40" t="s">
        <v>1298</v>
      </c>
      <c r="C553" s="40" t="s">
        <v>1299</v>
      </c>
      <c r="D553" s="40" t="s">
        <v>181</v>
      </c>
      <c r="E553" s="40" t="s">
        <v>182</v>
      </c>
      <c r="F553" s="41">
        <v>6860</v>
      </c>
      <c r="G553" s="41">
        <v>-150</v>
      </c>
      <c r="H553" s="42">
        <v>-2.14</v>
      </c>
      <c r="I553" s="41">
        <v>26018436500</v>
      </c>
      <c r="J553" s="41"/>
      <c r="K553" s="44"/>
    </row>
    <row r="554" spans="2:11" s="39" customFormat="1" ht="12.75" hidden="1" x14ac:dyDescent="0.2">
      <c r="B554" s="40" t="s">
        <v>1300</v>
      </c>
      <c r="C554" s="40" t="s">
        <v>1301</v>
      </c>
      <c r="D554" s="40" t="s">
        <v>181</v>
      </c>
      <c r="E554" s="40" t="s">
        <v>269</v>
      </c>
      <c r="F554" s="41">
        <v>7400</v>
      </c>
      <c r="G554" s="41">
        <v>120</v>
      </c>
      <c r="H554" s="42">
        <v>1.65</v>
      </c>
      <c r="I554" s="41">
        <v>200047596600</v>
      </c>
      <c r="J554" s="41"/>
      <c r="K554" s="44"/>
    </row>
    <row r="555" spans="2:11" s="39" customFormat="1" ht="12.75" hidden="1" x14ac:dyDescent="0.2">
      <c r="B555" s="40" t="s">
        <v>1302</v>
      </c>
      <c r="C555" s="40" t="s">
        <v>1303</v>
      </c>
      <c r="D555" s="40" t="s">
        <v>181</v>
      </c>
      <c r="E555" s="40" t="s">
        <v>230</v>
      </c>
      <c r="F555" s="41">
        <v>1635</v>
      </c>
      <c r="G555" s="41">
        <v>10</v>
      </c>
      <c r="H555" s="42">
        <v>0.62</v>
      </c>
      <c r="I555" s="41">
        <v>35686178715</v>
      </c>
      <c r="J555" s="41"/>
      <c r="K555" s="44"/>
    </row>
    <row r="556" spans="2:11" s="39" customFormat="1" ht="12.75" hidden="1" x14ac:dyDescent="0.2">
      <c r="B556" s="40" t="s">
        <v>1304</v>
      </c>
      <c r="C556" s="40" t="s">
        <v>1305</v>
      </c>
      <c r="D556" s="40" t="s">
        <v>181</v>
      </c>
      <c r="E556" s="40" t="s">
        <v>276</v>
      </c>
      <c r="F556" s="41">
        <v>2045</v>
      </c>
      <c r="G556" s="41">
        <v>40</v>
      </c>
      <c r="H556" s="42">
        <v>2</v>
      </c>
      <c r="I556" s="41">
        <v>374125087385</v>
      </c>
      <c r="J556" s="41"/>
      <c r="K556" s="44"/>
    </row>
    <row r="557" spans="2:11" s="39" customFormat="1" ht="12.75" hidden="1" x14ac:dyDescent="0.2">
      <c r="B557" s="40" t="s">
        <v>1306</v>
      </c>
      <c r="C557" s="40" t="s">
        <v>1307</v>
      </c>
      <c r="D557" s="40" t="s">
        <v>181</v>
      </c>
      <c r="E557" s="40" t="s">
        <v>283</v>
      </c>
      <c r="F557" s="41">
        <v>1315</v>
      </c>
      <c r="G557" s="41">
        <v>10</v>
      </c>
      <c r="H557" s="42">
        <v>0.77</v>
      </c>
      <c r="I557" s="41">
        <v>524127132290</v>
      </c>
      <c r="J557" s="41"/>
      <c r="K557" s="44"/>
    </row>
    <row r="558" spans="2:11" s="39" customFormat="1" ht="12.75" hidden="1" x14ac:dyDescent="0.2">
      <c r="B558" s="40" t="s">
        <v>1308</v>
      </c>
      <c r="C558" s="40" t="s">
        <v>1309</v>
      </c>
      <c r="D558" s="40" t="s">
        <v>181</v>
      </c>
      <c r="E558" s="40" t="s">
        <v>185</v>
      </c>
      <c r="F558" s="41">
        <v>5550</v>
      </c>
      <c r="G558" s="41">
        <v>-20</v>
      </c>
      <c r="H558" s="42">
        <v>-0.36</v>
      </c>
      <c r="I558" s="41">
        <v>125472696150</v>
      </c>
      <c r="J558" s="41"/>
      <c r="K558" s="44"/>
    </row>
    <row r="559" spans="2:11" s="39" customFormat="1" ht="12.75" hidden="1" x14ac:dyDescent="0.2">
      <c r="B559" s="40" t="s">
        <v>1310</v>
      </c>
      <c r="C559" s="40" t="s">
        <v>1311</v>
      </c>
      <c r="D559" s="40" t="s">
        <v>181</v>
      </c>
      <c r="E559" s="40" t="s">
        <v>182</v>
      </c>
      <c r="F559" s="41">
        <v>931000</v>
      </c>
      <c r="G559" s="41">
        <v>18000</v>
      </c>
      <c r="H559" s="42">
        <v>1.97</v>
      </c>
      <c r="I559" s="41">
        <v>20439194482000</v>
      </c>
      <c r="J559" s="41"/>
      <c r="K559" s="44"/>
    </row>
    <row r="560" spans="2:11" s="39" customFormat="1" ht="12.75" hidden="1" x14ac:dyDescent="0.2">
      <c r="B560" s="40" t="s">
        <v>1312</v>
      </c>
      <c r="C560" s="40" t="s">
        <v>1313</v>
      </c>
      <c r="D560" s="40" t="s">
        <v>181</v>
      </c>
      <c r="E560" s="40" t="s">
        <v>190</v>
      </c>
      <c r="F560" s="41">
        <v>12100</v>
      </c>
      <c r="G560" s="41">
        <v>50</v>
      </c>
      <c r="H560" s="42">
        <v>0.41</v>
      </c>
      <c r="I560" s="41">
        <v>407721600000</v>
      </c>
      <c r="J560" s="41"/>
      <c r="K560" s="44"/>
    </row>
    <row r="561" spans="2:11" s="39" customFormat="1" ht="12.75" hidden="1" x14ac:dyDescent="0.2">
      <c r="B561" s="40" t="s">
        <v>1314</v>
      </c>
      <c r="C561" s="40" t="s">
        <v>1315</v>
      </c>
      <c r="D561" s="40" t="s">
        <v>181</v>
      </c>
      <c r="E561" s="40" t="s">
        <v>276</v>
      </c>
      <c r="F561" s="41">
        <v>1145</v>
      </c>
      <c r="G561" s="41">
        <v>25</v>
      </c>
      <c r="H561" s="42">
        <v>2.23</v>
      </c>
      <c r="I561" s="41">
        <v>91580938040</v>
      </c>
      <c r="J561" s="41"/>
      <c r="K561" s="44"/>
    </row>
    <row r="562" spans="2:11" s="39" customFormat="1" ht="12.75" hidden="1" x14ac:dyDescent="0.2">
      <c r="B562" s="40" t="s">
        <v>1316</v>
      </c>
      <c r="C562" s="40" t="s">
        <v>1317</v>
      </c>
      <c r="D562" s="40" t="s">
        <v>181</v>
      </c>
      <c r="E562" s="40" t="s">
        <v>190</v>
      </c>
      <c r="F562" s="41">
        <v>558</v>
      </c>
      <c r="G562" s="41">
        <v>36</v>
      </c>
      <c r="H562" s="42">
        <v>6.9</v>
      </c>
      <c r="I562" s="41">
        <v>23318379180</v>
      </c>
      <c r="J562" s="41"/>
      <c r="K562" s="44"/>
    </row>
    <row r="563" spans="2:11" s="39" customFormat="1" ht="12.75" hidden="1" x14ac:dyDescent="0.2">
      <c r="B563" s="40" t="s">
        <v>1318</v>
      </c>
      <c r="C563" s="40" t="s">
        <v>1319</v>
      </c>
      <c r="D563" s="40" t="s">
        <v>181</v>
      </c>
      <c r="E563" s="40" t="s">
        <v>190</v>
      </c>
      <c r="F563" s="41">
        <v>3850</v>
      </c>
      <c r="G563" s="41">
        <v>60</v>
      </c>
      <c r="H563" s="42">
        <v>1.58</v>
      </c>
      <c r="I563" s="41">
        <v>324742067650</v>
      </c>
      <c r="J563" s="41"/>
      <c r="K563" s="44"/>
    </row>
    <row r="564" spans="2:11" s="39" customFormat="1" ht="12.75" hidden="1" x14ac:dyDescent="0.2">
      <c r="B564" s="40" t="s">
        <v>1320</v>
      </c>
      <c r="C564" s="40" t="s">
        <v>1321</v>
      </c>
      <c r="D564" s="40" t="s">
        <v>181</v>
      </c>
      <c r="E564" s="40" t="s">
        <v>269</v>
      </c>
      <c r="F564" s="41">
        <v>3705</v>
      </c>
      <c r="G564" s="41">
        <v>85</v>
      </c>
      <c r="H564" s="42">
        <v>2.35</v>
      </c>
      <c r="I564" s="41">
        <v>74100000000</v>
      </c>
      <c r="J564" s="41"/>
      <c r="K564" s="44"/>
    </row>
    <row r="565" spans="2:11" s="39" customFormat="1" ht="12.75" hidden="1" x14ac:dyDescent="0.2">
      <c r="B565" s="40" t="s">
        <v>1322</v>
      </c>
      <c r="C565" s="40" t="s">
        <v>1323</v>
      </c>
      <c r="D565" s="40" t="s">
        <v>181</v>
      </c>
      <c r="E565" s="40" t="s">
        <v>190</v>
      </c>
      <c r="F565" s="41">
        <v>31700</v>
      </c>
      <c r="G565" s="41">
        <v>250</v>
      </c>
      <c r="H565" s="42">
        <v>0.79</v>
      </c>
      <c r="I565" s="41">
        <v>1404673535600</v>
      </c>
      <c r="J565" s="41"/>
      <c r="K565" s="44"/>
    </row>
    <row r="566" spans="2:11" s="39" customFormat="1" ht="12.75" hidden="1" x14ac:dyDescent="0.2">
      <c r="B566" s="40" t="s">
        <v>1324</v>
      </c>
      <c r="C566" s="40" t="s">
        <v>1325</v>
      </c>
      <c r="D566" s="40" t="s">
        <v>181</v>
      </c>
      <c r="E566" s="40" t="s">
        <v>185</v>
      </c>
      <c r="F566" s="41">
        <v>37750</v>
      </c>
      <c r="G566" s="41">
        <v>-100</v>
      </c>
      <c r="H566" s="42">
        <v>-0.26</v>
      </c>
      <c r="I566" s="41">
        <v>514743598000</v>
      </c>
      <c r="J566" s="41"/>
      <c r="K566" s="44"/>
    </row>
    <row r="567" spans="2:11" s="39" customFormat="1" ht="12.75" hidden="1" x14ac:dyDescent="0.2">
      <c r="B567" s="40" t="s">
        <v>1326</v>
      </c>
      <c r="C567" s="40" t="s">
        <v>1327</v>
      </c>
      <c r="D567" s="40" t="s">
        <v>181</v>
      </c>
      <c r="E567" s="40" t="s">
        <v>283</v>
      </c>
      <c r="F567" s="41">
        <v>8040</v>
      </c>
      <c r="G567" s="41">
        <v>70</v>
      </c>
      <c r="H567" s="42">
        <v>0.88</v>
      </c>
      <c r="I567" s="41">
        <v>1470457557240</v>
      </c>
      <c r="J567" s="41"/>
      <c r="K567" s="44"/>
    </row>
    <row r="568" spans="2:11" s="39" customFormat="1" ht="12.75" hidden="1" x14ac:dyDescent="0.2">
      <c r="B568" s="40" t="s">
        <v>1328</v>
      </c>
      <c r="C568" s="40" t="s">
        <v>1329</v>
      </c>
      <c r="D568" s="40" t="s">
        <v>181</v>
      </c>
      <c r="E568" s="40" t="s">
        <v>241</v>
      </c>
      <c r="F568" s="41">
        <v>538000</v>
      </c>
      <c r="G568" s="41">
        <v>3000</v>
      </c>
      <c r="H568" s="42">
        <v>0.56000000000000005</v>
      </c>
      <c r="I568" s="41">
        <v>991017520000</v>
      </c>
      <c r="J568" s="41"/>
      <c r="K568" s="44"/>
    </row>
    <row r="569" spans="2:11" s="39" customFormat="1" ht="12.75" hidden="1" x14ac:dyDescent="0.2">
      <c r="B569" s="40" t="s">
        <v>1330</v>
      </c>
      <c r="C569" s="40" t="s">
        <v>1331</v>
      </c>
      <c r="D569" s="40" t="s">
        <v>181</v>
      </c>
      <c r="E569" s="40" t="s">
        <v>578</v>
      </c>
      <c r="F569" s="41">
        <v>6380</v>
      </c>
      <c r="G569" s="41">
        <v>-120</v>
      </c>
      <c r="H569" s="42">
        <v>-1.85</v>
      </c>
      <c r="I569" s="41">
        <v>141636000000</v>
      </c>
      <c r="J569" s="41"/>
      <c r="K569" s="44"/>
    </row>
    <row r="570" spans="2:11" s="39" customFormat="1" ht="12.75" hidden="1" x14ac:dyDescent="0.2">
      <c r="B570" s="40" t="s">
        <v>1332</v>
      </c>
      <c r="C570" s="40" t="s">
        <v>1333</v>
      </c>
      <c r="D570" s="40" t="s">
        <v>181</v>
      </c>
      <c r="E570" s="40" t="s">
        <v>318</v>
      </c>
      <c r="F570" s="41">
        <v>2300</v>
      </c>
      <c r="G570" s="41">
        <v>40</v>
      </c>
      <c r="H570" s="42">
        <v>1.77</v>
      </c>
      <c r="I570" s="41">
        <v>122807361500</v>
      </c>
      <c r="J570" s="41"/>
      <c r="K570" s="44"/>
    </row>
    <row r="571" spans="2:11" s="39" customFormat="1" ht="12.75" hidden="1" x14ac:dyDescent="0.2">
      <c r="B571" s="40" t="s">
        <v>1334</v>
      </c>
      <c r="C571" s="40" t="s">
        <v>1335</v>
      </c>
      <c r="D571" s="40" t="s">
        <v>181</v>
      </c>
      <c r="E571" s="40" t="s">
        <v>241</v>
      </c>
      <c r="F571" s="41">
        <v>1165</v>
      </c>
      <c r="G571" s="41">
        <v>10</v>
      </c>
      <c r="H571" s="42">
        <v>0.87</v>
      </c>
      <c r="I571" s="41">
        <v>106030847495</v>
      </c>
      <c r="J571" s="41"/>
      <c r="K571" s="44"/>
    </row>
    <row r="572" spans="2:11" s="39" customFormat="1" ht="12.75" hidden="1" x14ac:dyDescent="0.2">
      <c r="B572" s="40" t="s">
        <v>1336</v>
      </c>
      <c r="C572" s="40" t="s">
        <v>1337</v>
      </c>
      <c r="D572" s="40" t="s">
        <v>181</v>
      </c>
      <c r="E572" s="40" t="s">
        <v>185</v>
      </c>
      <c r="F572" s="41">
        <v>35000</v>
      </c>
      <c r="G572" s="41">
        <v>-400</v>
      </c>
      <c r="H572" s="42">
        <v>-1.1299999999999999</v>
      </c>
      <c r="I572" s="41">
        <v>210000000000</v>
      </c>
      <c r="J572" s="41"/>
      <c r="K572" s="44"/>
    </row>
    <row r="573" spans="2:11" s="39" customFormat="1" ht="12.75" hidden="1" x14ac:dyDescent="0.2">
      <c r="B573" s="40" t="s">
        <v>1338</v>
      </c>
      <c r="C573" s="40" t="s">
        <v>1339</v>
      </c>
      <c r="D573" s="40" t="s">
        <v>181</v>
      </c>
      <c r="E573" s="40" t="s">
        <v>209</v>
      </c>
      <c r="F573" s="41">
        <v>577000</v>
      </c>
      <c r="G573" s="41">
        <v>3000</v>
      </c>
      <c r="H573" s="42">
        <v>0.52</v>
      </c>
      <c r="I573" s="41">
        <v>2118733037000</v>
      </c>
      <c r="J573" s="41"/>
      <c r="K573" s="44"/>
    </row>
    <row r="574" spans="2:11" s="39" customFormat="1" ht="12.75" hidden="1" x14ac:dyDescent="0.2">
      <c r="B574" s="40" t="s">
        <v>1340</v>
      </c>
      <c r="C574" s="40" t="s">
        <v>1341</v>
      </c>
      <c r="D574" s="40" t="s">
        <v>181</v>
      </c>
      <c r="E574" s="40" t="s">
        <v>283</v>
      </c>
      <c r="F574" s="41">
        <v>1265</v>
      </c>
      <c r="G574" s="41">
        <v>45</v>
      </c>
      <c r="H574" s="42">
        <v>3.69</v>
      </c>
      <c r="I574" s="41">
        <v>149991006990</v>
      </c>
      <c r="J574" s="41"/>
      <c r="K574" s="44"/>
    </row>
    <row r="575" spans="2:11" s="39" customFormat="1" ht="12.75" hidden="1" x14ac:dyDescent="0.2">
      <c r="B575" s="40" t="s">
        <v>1342</v>
      </c>
      <c r="C575" s="40" t="s">
        <v>1343</v>
      </c>
      <c r="D575" s="40" t="s">
        <v>181</v>
      </c>
      <c r="E575" s="40" t="s">
        <v>209</v>
      </c>
      <c r="F575" s="41">
        <v>124000</v>
      </c>
      <c r="G575" s="41">
        <v>1500</v>
      </c>
      <c r="H575" s="42">
        <v>1.22</v>
      </c>
      <c r="I575" s="41">
        <v>4902480368000</v>
      </c>
      <c r="J575" s="41"/>
      <c r="K575" s="44"/>
    </row>
    <row r="576" spans="2:11" s="39" customFormat="1" ht="12.75" hidden="1" x14ac:dyDescent="0.2">
      <c r="B576" s="40" t="s">
        <v>1344</v>
      </c>
      <c r="C576" s="40" t="s">
        <v>1345</v>
      </c>
      <c r="D576" s="40" t="s">
        <v>181</v>
      </c>
      <c r="E576" s="40" t="s">
        <v>185</v>
      </c>
      <c r="F576" s="41">
        <v>13200</v>
      </c>
      <c r="G576" s="41">
        <v>-100</v>
      </c>
      <c r="H576" s="42">
        <v>-0.75</v>
      </c>
      <c r="I576" s="41">
        <v>826919570400</v>
      </c>
      <c r="J576" s="41"/>
      <c r="K576" s="44"/>
    </row>
    <row r="577" spans="2:11" s="39" customFormat="1" ht="12.75" hidden="1" x14ac:dyDescent="0.2">
      <c r="B577" s="40" t="s">
        <v>1346</v>
      </c>
      <c r="C577" s="40" t="s">
        <v>1347</v>
      </c>
      <c r="D577" s="40" t="s">
        <v>181</v>
      </c>
      <c r="E577" s="40" t="s">
        <v>182</v>
      </c>
      <c r="F577" s="41">
        <v>4255</v>
      </c>
      <c r="G577" s="41">
        <v>95</v>
      </c>
      <c r="H577" s="42">
        <v>2.2799999999999998</v>
      </c>
      <c r="I577" s="41">
        <v>204807331915</v>
      </c>
      <c r="J577" s="41"/>
      <c r="K577" s="44"/>
    </row>
    <row r="578" spans="2:11" s="39" customFormat="1" ht="12.75" hidden="1" x14ac:dyDescent="0.2">
      <c r="B578" s="40" t="s">
        <v>1348</v>
      </c>
      <c r="C578" s="40" t="s">
        <v>1349</v>
      </c>
      <c r="D578" s="40" t="s">
        <v>181</v>
      </c>
      <c r="E578" s="40" t="s">
        <v>185</v>
      </c>
      <c r="F578" s="41">
        <v>9730</v>
      </c>
      <c r="G578" s="41">
        <v>40</v>
      </c>
      <c r="H578" s="42">
        <v>0.41</v>
      </c>
      <c r="I578" s="41">
        <v>7027664555590</v>
      </c>
      <c r="J578" s="41"/>
      <c r="K578" s="44"/>
    </row>
    <row r="579" spans="2:11" s="39" customFormat="1" ht="12.75" hidden="1" x14ac:dyDescent="0.2">
      <c r="B579" s="40" t="s">
        <v>1350</v>
      </c>
      <c r="C579" s="40" t="s">
        <v>1351</v>
      </c>
      <c r="D579" s="40" t="s">
        <v>181</v>
      </c>
      <c r="E579" s="40" t="s">
        <v>283</v>
      </c>
      <c r="F579" s="41">
        <v>11300</v>
      </c>
      <c r="G579" s="41">
        <v>100</v>
      </c>
      <c r="H579" s="42">
        <v>0.89</v>
      </c>
      <c r="I579" s="41">
        <v>166256142900</v>
      </c>
      <c r="J579" s="41"/>
      <c r="K579" s="44"/>
    </row>
    <row r="580" spans="2:11" s="39" customFormat="1" ht="12.75" hidden="1" x14ac:dyDescent="0.2">
      <c r="B580" s="40" t="s">
        <v>1352</v>
      </c>
      <c r="C580" s="40" t="s">
        <v>1353</v>
      </c>
      <c r="D580" s="40" t="s">
        <v>181</v>
      </c>
      <c r="E580" s="40" t="s">
        <v>190</v>
      </c>
      <c r="F580" s="41">
        <v>2845</v>
      </c>
      <c r="G580" s="41">
        <v>70</v>
      </c>
      <c r="H580" s="42">
        <v>2.52</v>
      </c>
      <c r="I580" s="41">
        <v>143386386885</v>
      </c>
      <c r="J580" s="41"/>
      <c r="K580" s="44"/>
    </row>
    <row r="581" spans="2:11" s="39" customFormat="1" ht="12.75" hidden="1" x14ac:dyDescent="0.2">
      <c r="B581" s="40" t="s">
        <v>1354</v>
      </c>
      <c r="C581" s="40" t="s">
        <v>1355</v>
      </c>
      <c r="D581" s="40" t="s">
        <v>181</v>
      </c>
      <c r="E581" s="40" t="s">
        <v>185</v>
      </c>
      <c r="F581" s="41">
        <v>537</v>
      </c>
      <c r="G581" s="41">
        <v>1</v>
      </c>
      <c r="H581" s="42">
        <v>0.19</v>
      </c>
      <c r="I581" s="41">
        <v>469447229022</v>
      </c>
      <c r="J581" s="41"/>
      <c r="K581" s="44"/>
    </row>
    <row r="582" spans="2:11" s="39" customFormat="1" ht="12.75" hidden="1" x14ac:dyDescent="0.2">
      <c r="B582" s="40" t="s">
        <v>1356</v>
      </c>
      <c r="C582" s="40" t="s">
        <v>1357</v>
      </c>
      <c r="D582" s="40" t="s">
        <v>181</v>
      </c>
      <c r="E582" s="40" t="s">
        <v>209</v>
      </c>
      <c r="F582" s="41">
        <v>3000</v>
      </c>
      <c r="G582" s="41">
        <v>-10</v>
      </c>
      <c r="H582" s="42">
        <v>-0.33</v>
      </c>
      <c r="I582" s="41">
        <v>92700000000</v>
      </c>
      <c r="J582" s="41"/>
      <c r="K582" s="44"/>
    </row>
    <row r="583" spans="2:11" s="39" customFormat="1" ht="12.75" hidden="1" x14ac:dyDescent="0.2">
      <c r="B583" s="40" t="s">
        <v>1358</v>
      </c>
      <c r="C583" s="40" t="s">
        <v>1359</v>
      </c>
      <c r="D583" s="40" t="s">
        <v>181</v>
      </c>
      <c r="E583" s="40" t="s">
        <v>276</v>
      </c>
      <c r="F583" s="41">
        <v>3565</v>
      </c>
      <c r="G583" s="41">
        <v>110</v>
      </c>
      <c r="H583" s="42">
        <v>3.18</v>
      </c>
      <c r="I583" s="41">
        <v>65289602510</v>
      </c>
      <c r="J583" s="41"/>
      <c r="K583" s="44"/>
    </row>
    <row r="584" spans="2:11" hidden="1" x14ac:dyDescent="0.2">
      <c r="B584" s="60" t="s">
        <v>1360</v>
      </c>
      <c r="C584" s="60" t="s">
        <v>5128</v>
      </c>
      <c r="D584" s="60" t="s">
        <v>181</v>
      </c>
      <c r="E584" s="60" t="s">
        <v>748</v>
      </c>
      <c r="F584" s="62">
        <v>4395</v>
      </c>
      <c r="G584" s="62">
        <v>230</v>
      </c>
      <c r="H584" s="63">
        <v>5.52</v>
      </c>
      <c r="I584" s="62">
        <v>88788818430</v>
      </c>
      <c r="J584" s="62" t="s">
        <v>5129</v>
      </c>
      <c r="K584" s="65" t="s">
        <v>5125</v>
      </c>
    </row>
    <row r="585" spans="2:11" s="39" customFormat="1" ht="12.75" hidden="1" x14ac:dyDescent="0.2">
      <c r="B585" s="40" t="s">
        <v>1361</v>
      </c>
      <c r="C585" s="40" t="s">
        <v>1362</v>
      </c>
      <c r="D585" s="40" t="s">
        <v>181</v>
      </c>
      <c r="E585" s="40" t="s">
        <v>256</v>
      </c>
      <c r="F585" s="41">
        <v>8070</v>
      </c>
      <c r="G585" s="41">
        <v>70</v>
      </c>
      <c r="H585" s="42">
        <v>0.88</v>
      </c>
      <c r="I585" s="43">
        <v>61509540000</v>
      </c>
      <c r="J585" s="41"/>
      <c r="K585" s="44"/>
    </row>
    <row r="586" spans="2:11" s="39" customFormat="1" ht="12.75" hidden="1" x14ac:dyDescent="0.2">
      <c r="B586" s="40" t="s">
        <v>1363</v>
      </c>
      <c r="C586" s="40" t="s">
        <v>1364</v>
      </c>
      <c r="D586" s="40" t="s">
        <v>181</v>
      </c>
      <c r="E586" s="40" t="s">
        <v>276</v>
      </c>
      <c r="F586" s="41">
        <v>6060</v>
      </c>
      <c r="G586" s="41">
        <v>40</v>
      </c>
      <c r="H586" s="42">
        <v>0.66</v>
      </c>
      <c r="I586" s="41">
        <v>60600000000</v>
      </c>
      <c r="J586" s="41"/>
      <c r="K586" s="44"/>
    </row>
    <row r="587" spans="2:11" s="39" customFormat="1" ht="12.75" hidden="1" x14ac:dyDescent="0.2">
      <c r="B587" s="40" t="s">
        <v>1365</v>
      </c>
      <c r="C587" s="40" t="s">
        <v>1366</v>
      </c>
      <c r="D587" s="40" t="s">
        <v>181</v>
      </c>
      <c r="E587" s="40" t="s">
        <v>185</v>
      </c>
      <c r="F587" s="41">
        <v>1085</v>
      </c>
      <c r="G587" s="41">
        <v>0</v>
      </c>
      <c r="H587" s="42">
        <v>0</v>
      </c>
      <c r="I587" s="41">
        <v>86125488050</v>
      </c>
      <c r="J587" s="41"/>
      <c r="K587" s="44"/>
    </row>
    <row r="588" spans="2:11" s="39" customFormat="1" ht="12.75" hidden="1" x14ac:dyDescent="0.2">
      <c r="B588" s="40" t="s">
        <v>1367</v>
      </c>
      <c r="C588" s="40" t="s">
        <v>1368</v>
      </c>
      <c r="D588" s="40" t="s">
        <v>181</v>
      </c>
      <c r="E588" s="40" t="s">
        <v>182</v>
      </c>
      <c r="F588" s="41">
        <v>2755</v>
      </c>
      <c r="G588" s="41">
        <v>-70</v>
      </c>
      <c r="H588" s="42">
        <v>-2.48</v>
      </c>
      <c r="I588" s="41">
        <v>323441385960</v>
      </c>
      <c r="J588" s="41"/>
      <c r="K588" s="44"/>
    </row>
    <row r="589" spans="2:11" s="39" customFormat="1" ht="12.75" hidden="1" x14ac:dyDescent="0.2">
      <c r="B589" s="40" t="s">
        <v>1369</v>
      </c>
      <c r="C589" s="40" t="s">
        <v>1370</v>
      </c>
      <c r="D589" s="40" t="s">
        <v>181</v>
      </c>
      <c r="E589" s="40" t="s">
        <v>195</v>
      </c>
      <c r="F589" s="41">
        <v>19700</v>
      </c>
      <c r="G589" s="41">
        <v>350</v>
      </c>
      <c r="H589" s="42">
        <v>1.81</v>
      </c>
      <c r="I589" s="41">
        <v>43340000000</v>
      </c>
      <c r="J589" s="41"/>
      <c r="K589" s="44"/>
    </row>
    <row r="590" spans="2:11" s="39" customFormat="1" ht="12.75" hidden="1" x14ac:dyDescent="0.2">
      <c r="B590" s="40" t="s">
        <v>1371</v>
      </c>
      <c r="C590" s="40" t="s">
        <v>1372</v>
      </c>
      <c r="D590" s="40" t="s">
        <v>181</v>
      </c>
      <c r="E590" s="40" t="s">
        <v>190</v>
      </c>
      <c r="F590" s="41">
        <v>2340</v>
      </c>
      <c r="G590" s="41">
        <v>10</v>
      </c>
      <c r="H590" s="42">
        <v>0.43</v>
      </c>
      <c r="I590" s="41">
        <v>105485250780</v>
      </c>
      <c r="J590" s="41"/>
      <c r="K590" s="44"/>
    </row>
    <row r="591" spans="2:11" s="39" customFormat="1" ht="12.75" hidden="1" x14ac:dyDescent="0.2">
      <c r="B591" s="40" t="s">
        <v>1373</v>
      </c>
      <c r="C591" s="40" t="s">
        <v>1374</v>
      </c>
      <c r="D591" s="40" t="s">
        <v>181</v>
      </c>
      <c r="E591" s="40" t="s">
        <v>190</v>
      </c>
      <c r="F591" s="41">
        <v>1345</v>
      </c>
      <c r="G591" s="41">
        <v>-10</v>
      </c>
      <c r="H591" s="42">
        <v>-0.74</v>
      </c>
      <c r="I591" s="41">
        <v>87637345910</v>
      </c>
      <c r="J591" s="41"/>
      <c r="K591" s="44"/>
    </row>
    <row r="592" spans="2:11" s="39" customFormat="1" ht="12.75" hidden="1" x14ac:dyDescent="0.2">
      <c r="B592" s="40" t="s">
        <v>1375</v>
      </c>
      <c r="C592" s="40" t="s">
        <v>1376</v>
      </c>
      <c r="D592" s="40" t="s">
        <v>181</v>
      </c>
      <c r="E592" s="40" t="s">
        <v>283</v>
      </c>
      <c r="F592" s="41">
        <v>66400</v>
      </c>
      <c r="G592" s="41">
        <v>1200</v>
      </c>
      <c r="H592" s="42">
        <v>1.84</v>
      </c>
      <c r="I592" s="41">
        <v>1078656180800</v>
      </c>
      <c r="J592" s="41"/>
      <c r="K592" s="44"/>
    </row>
    <row r="593" spans="2:11" s="39" customFormat="1" ht="12.75" hidden="1" x14ac:dyDescent="0.2">
      <c r="B593" s="40" t="s">
        <v>1377</v>
      </c>
      <c r="C593" s="40" t="s">
        <v>1378</v>
      </c>
      <c r="D593" s="40" t="s">
        <v>181</v>
      </c>
      <c r="E593" s="40" t="s">
        <v>269</v>
      </c>
      <c r="F593" s="41">
        <v>48300</v>
      </c>
      <c r="G593" s="41">
        <v>500</v>
      </c>
      <c r="H593" s="42">
        <v>1.05</v>
      </c>
      <c r="I593" s="41">
        <v>429379416900</v>
      </c>
      <c r="J593" s="41"/>
      <c r="K593" s="44"/>
    </row>
    <row r="594" spans="2:11" s="39" customFormat="1" ht="12.75" hidden="1" x14ac:dyDescent="0.2">
      <c r="B594" s="40" t="s">
        <v>1379</v>
      </c>
      <c r="C594" s="40" t="s">
        <v>1380</v>
      </c>
      <c r="D594" s="40" t="s">
        <v>181</v>
      </c>
      <c r="E594" s="40" t="s">
        <v>550</v>
      </c>
      <c r="F594" s="41">
        <v>5950</v>
      </c>
      <c r="G594" s="41">
        <v>80</v>
      </c>
      <c r="H594" s="42">
        <v>1.36</v>
      </c>
      <c r="I594" s="41">
        <v>92889133050</v>
      </c>
      <c r="J594" s="41"/>
      <c r="K594" s="44"/>
    </row>
    <row r="595" spans="2:11" s="39" customFormat="1" ht="12.75" hidden="1" x14ac:dyDescent="0.2">
      <c r="B595" s="40" t="s">
        <v>1381</v>
      </c>
      <c r="C595" s="40" t="s">
        <v>1382</v>
      </c>
      <c r="D595" s="40" t="s">
        <v>181</v>
      </c>
      <c r="E595" s="40" t="s">
        <v>550</v>
      </c>
      <c r="F595" s="41">
        <v>3900</v>
      </c>
      <c r="G595" s="41">
        <v>105</v>
      </c>
      <c r="H595" s="42">
        <v>2.77</v>
      </c>
      <c r="I595" s="41">
        <v>163800000000</v>
      </c>
      <c r="J595" s="41"/>
      <c r="K595" s="44"/>
    </row>
    <row r="596" spans="2:11" s="39" customFormat="1" ht="12.75" hidden="1" x14ac:dyDescent="0.2">
      <c r="B596" s="40" t="s">
        <v>1383</v>
      </c>
      <c r="C596" s="40" t="s">
        <v>1384</v>
      </c>
      <c r="D596" s="40" t="s">
        <v>181</v>
      </c>
      <c r="E596" s="40" t="s">
        <v>326</v>
      </c>
      <c r="F596" s="41">
        <v>1415</v>
      </c>
      <c r="G596" s="41">
        <v>5</v>
      </c>
      <c r="H596" s="42">
        <v>0.35</v>
      </c>
      <c r="I596" s="41">
        <v>97225135345</v>
      </c>
      <c r="J596" s="41"/>
      <c r="K596" s="44"/>
    </row>
    <row r="597" spans="2:11" s="39" customFormat="1" ht="12.75" hidden="1" x14ac:dyDescent="0.2">
      <c r="B597" s="40" t="s">
        <v>1385</v>
      </c>
      <c r="C597" s="40" t="s">
        <v>1386</v>
      </c>
      <c r="D597" s="40" t="s">
        <v>181</v>
      </c>
      <c r="E597" s="40" t="s">
        <v>190</v>
      </c>
      <c r="F597" s="41">
        <v>14700</v>
      </c>
      <c r="G597" s="41">
        <v>300</v>
      </c>
      <c r="H597" s="42">
        <v>2.08</v>
      </c>
      <c r="I597" s="41">
        <v>401416207500</v>
      </c>
      <c r="J597" s="41"/>
      <c r="K597" s="44"/>
    </row>
    <row r="598" spans="2:11" s="39" customFormat="1" ht="12.75" hidden="1" x14ac:dyDescent="0.2">
      <c r="B598" s="40" t="s">
        <v>1387</v>
      </c>
      <c r="C598" s="40" t="s">
        <v>1388</v>
      </c>
      <c r="D598" s="40" t="s">
        <v>181</v>
      </c>
      <c r="E598" s="40" t="s">
        <v>318</v>
      </c>
      <c r="F598" s="41">
        <v>2750</v>
      </c>
      <c r="G598" s="41">
        <v>0</v>
      </c>
      <c r="H598" s="42">
        <v>0</v>
      </c>
      <c r="I598" s="41">
        <v>71355625000</v>
      </c>
      <c r="J598" s="41"/>
      <c r="K598" s="44"/>
    </row>
    <row r="599" spans="2:11" s="39" customFormat="1" ht="12.75" hidden="1" x14ac:dyDescent="0.2">
      <c r="B599" s="40" t="s">
        <v>1389</v>
      </c>
      <c r="C599" s="40" t="s">
        <v>1390</v>
      </c>
      <c r="D599" s="40" t="s">
        <v>181</v>
      </c>
      <c r="E599" s="40" t="s">
        <v>182</v>
      </c>
      <c r="F599" s="41">
        <v>5740</v>
      </c>
      <c r="G599" s="41">
        <v>-60</v>
      </c>
      <c r="H599" s="42">
        <v>-1.03</v>
      </c>
      <c r="I599" s="41">
        <v>149480000880</v>
      </c>
      <c r="J599" s="41"/>
      <c r="K599" s="44"/>
    </row>
    <row r="600" spans="2:11" s="39" customFormat="1" ht="12.75" hidden="1" x14ac:dyDescent="0.2">
      <c r="B600" s="40" t="s">
        <v>1391</v>
      </c>
      <c r="C600" s="40" t="s">
        <v>1392</v>
      </c>
      <c r="D600" s="40" t="s">
        <v>181</v>
      </c>
      <c r="E600" s="40" t="s">
        <v>224</v>
      </c>
      <c r="F600" s="41">
        <v>3055</v>
      </c>
      <c r="G600" s="41">
        <v>85</v>
      </c>
      <c r="H600" s="42">
        <v>2.86</v>
      </c>
      <c r="I600" s="41">
        <v>609767539680</v>
      </c>
      <c r="J600" s="41"/>
      <c r="K600" s="44"/>
    </row>
    <row r="601" spans="2:11" s="39" customFormat="1" ht="12.75" hidden="1" x14ac:dyDescent="0.2">
      <c r="B601" s="40" t="s">
        <v>1393</v>
      </c>
      <c r="C601" s="40" t="s">
        <v>1394</v>
      </c>
      <c r="D601" s="40" t="s">
        <v>181</v>
      </c>
      <c r="E601" s="40" t="s">
        <v>224</v>
      </c>
      <c r="F601" s="41">
        <v>2395</v>
      </c>
      <c r="G601" s="41">
        <v>0</v>
      </c>
      <c r="H601" s="42">
        <v>0</v>
      </c>
      <c r="I601" s="41">
        <v>30924747740</v>
      </c>
      <c r="J601" s="41"/>
      <c r="K601" s="44"/>
    </row>
    <row r="602" spans="2:11" s="39" customFormat="1" ht="12.75" hidden="1" x14ac:dyDescent="0.2">
      <c r="B602" s="40" t="s">
        <v>1395</v>
      </c>
      <c r="C602" s="40" t="s">
        <v>1396</v>
      </c>
      <c r="D602" s="40" t="s">
        <v>181</v>
      </c>
      <c r="E602" s="40" t="s">
        <v>230</v>
      </c>
      <c r="F602" s="41">
        <v>1220</v>
      </c>
      <c r="G602" s="41">
        <v>0</v>
      </c>
      <c r="H602" s="42">
        <v>0</v>
      </c>
      <c r="I602" s="41">
        <v>71362925220</v>
      </c>
      <c r="J602" s="41"/>
      <c r="K602" s="44"/>
    </row>
    <row r="603" spans="2:11" s="39" customFormat="1" ht="12.75" hidden="1" x14ac:dyDescent="0.2">
      <c r="B603" s="40" t="s">
        <v>1397</v>
      </c>
      <c r="C603" s="40" t="s">
        <v>1398</v>
      </c>
      <c r="D603" s="40" t="s">
        <v>181</v>
      </c>
      <c r="E603" s="40" t="s">
        <v>182</v>
      </c>
      <c r="F603" s="41">
        <v>4065</v>
      </c>
      <c r="G603" s="41">
        <v>45</v>
      </c>
      <c r="H603" s="42">
        <v>1.1200000000000001</v>
      </c>
      <c r="I603" s="41">
        <v>53639520510</v>
      </c>
      <c r="J603" s="41"/>
      <c r="K603" s="44"/>
    </row>
    <row r="604" spans="2:11" s="39" customFormat="1" ht="12.75" hidden="1" x14ac:dyDescent="0.2">
      <c r="B604" s="40" t="s">
        <v>1399</v>
      </c>
      <c r="C604" s="40" t="s">
        <v>1400</v>
      </c>
      <c r="D604" s="40" t="s">
        <v>181</v>
      </c>
      <c r="E604" s="40" t="s">
        <v>283</v>
      </c>
      <c r="F604" s="41">
        <v>14600</v>
      </c>
      <c r="G604" s="41">
        <v>150</v>
      </c>
      <c r="H604" s="42">
        <v>1.04</v>
      </c>
      <c r="I604" s="41">
        <v>116690675200</v>
      </c>
      <c r="J604" s="41"/>
      <c r="K604" s="44"/>
    </row>
    <row r="605" spans="2:11" s="39" customFormat="1" ht="12.75" hidden="1" x14ac:dyDescent="0.2">
      <c r="B605" s="40" t="s">
        <v>1401</v>
      </c>
      <c r="C605" s="40" t="s">
        <v>1402</v>
      </c>
      <c r="D605" s="40" t="s">
        <v>181</v>
      </c>
      <c r="E605" s="40" t="s">
        <v>283</v>
      </c>
      <c r="F605" s="41">
        <v>13850</v>
      </c>
      <c r="G605" s="41">
        <v>150</v>
      </c>
      <c r="H605" s="42">
        <v>1.0900000000000001</v>
      </c>
      <c r="I605" s="41">
        <v>15698490250</v>
      </c>
      <c r="J605" s="41"/>
      <c r="K605" s="44"/>
    </row>
    <row r="606" spans="2:11" s="39" customFormat="1" ht="12.75" hidden="1" x14ac:dyDescent="0.2">
      <c r="B606" s="40" t="s">
        <v>1403</v>
      </c>
      <c r="C606" s="40" t="s">
        <v>1404</v>
      </c>
      <c r="D606" s="40" t="s">
        <v>181</v>
      </c>
      <c r="E606" s="40" t="s">
        <v>283</v>
      </c>
      <c r="F606" s="41">
        <v>33300</v>
      </c>
      <c r="G606" s="41">
        <v>-100</v>
      </c>
      <c r="H606" s="42">
        <v>-0.3</v>
      </c>
      <c r="I606" s="41">
        <v>5463864000</v>
      </c>
      <c r="J606" s="41"/>
      <c r="K606" s="44"/>
    </row>
    <row r="607" spans="2:11" s="39" customFormat="1" ht="12.75" hidden="1" x14ac:dyDescent="0.2">
      <c r="B607" s="40" t="s">
        <v>1405</v>
      </c>
      <c r="C607" s="40" t="s">
        <v>1406</v>
      </c>
      <c r="D607" s="40" t="s">
        <v>181</v>
      </c>
      <c r="E607" s="40" t="s">
        <v>224</v>
      </c>
      <c r="F607" s="41">
        <v>3950</v>
      </c>
      <c r="G607" s="41">
        <v>150</v>
      </c>
      <c r="H607" s="42">
        <v>3.95</v>
      </c>
      <c r="I607" s="41">
        <v>382622351100</v>
      </c>
      <c r="J607" s="41"/>
      <c r="K607" s="44"/>
    </row>
    <row r="608" spans="2:11" s="39" customFormat="1" ht="12.75" hidden="1" x14ac:dyDescent="0.2">
      <c r="B608" s="40" t="s">
        <v>1407</v>
      </c>
      <c r="C608" s="40" t="s">
        <v>1408</v>
      </c>
      <c r="D608" s="40" t="s">
        <v>181</v>
      </c>
      <c r="E608" s="40" t="s">
        <v>283</v>
      </c>
      <c r="F608" s="41">
        <v>75100</v>
      </c>
      <c r="G608" s="41">
        <v>1200</v>
      </c>
      <c r="H608" s="42">
        <v>1.62</v>
      </c>
      <c r="I608" s="41">
        <v>5020946431000</v>
      </c>
      <c r="J608" s="41"/>
      <c r="K608" s="44"/>
    </row>
    <row r="609" spans="2:11" s="39" customFormat="1" ht="12.75" hidden="1" x14ac:dyDescent="0.2">
      <c r="B609" s="40" t="s">
        <v>1409</v>
      </c>
      <c r="C609" s="40" t="s">
        <v>1410</v>
      </c>
      <c r="D609" s="40" t="s">
        <v>181</v>
      </c>
      <c r="E609" s="40" t="s">
        <v>283</v>
      </c>
      <c r="F609" s="41">
        <v>70000</v>
      </c>
      <c r="G609" s="41">
        <v>600</v>
      </c>
      <c r="H609" s="42">
        <v>0.86</v>
      </c>
      <c r="I609" s="41">
        <v>82665800000</v>
      </c>
      <c r="J609" s="41"/>
      <c r="K609" s="44"/>
    </row>
    <row r="610" spans="2:11" s="39" customFormat="1" ht="12.75" hidden="1" x14ac:dyDescent="0.2">
      <c r="B610" s="40" t="s">
        <v>1411</v>
      </c>
      <c r="C610" s="40" t="s">
        <v>1412</v>
      </c>
      <c r="D610" s="40" t="s">
        <v>181</v>
      </c>
      <c r="E610" s="40" t="s">
        <v>224</v>
      </c>
      <c r="F610" s="41">
        <v>2310</v>
      </c>
      <c r="G610" s="41">
        <v>-5</v>
      </c>
      <c r="H610" s="42">
        <v>-0.22</v>
      </c>
      <c r="I610" s="41">
        <v>130982578650</v>
      </c>
      <c r="J610" s="41"/>
      <c r="K610" s="44"/>
    </row>
    <row r="611" spans="2:11" s="39" customFormat="1" ht="12.75" hidden="1" x14ac:dyDescent="0.2">
      <c r="B611" s="40" t="s">
        <v>1413</v>
      </c>
      <c r="C611" s="40" t="s">
        <v>1414</v>
      </c>
      <c r="D611" s="40" t="s">
        <v>181</v>
      </c>
      <c r="E611" s="40" t="s">
        <v>224</v>
      </c>
      <c r="F611" s="41">
        <v>2435</v>
      </c>
      <c r="G611" s="41">
        <v>-5</v>
      </c>
      <c r="H611" s="42">
        <v>-0.2</v>
      </c>
      <c r="I611" s="41">
        <v>42555094875</v>
      </c>
      <c r="J611" s="41"/>
      <c r="K611" s="44"/>
    </row>
    <row r="612" spans="2:11" s="39" customFormat="1" ht="12.75" hidden="1" x14ac:dyDescent="0.2">
      <c r="B612" s="40" t="s">
        <v>1415</v>
      </c>
      <c r="C612" s="40" t="s">
        <v>1416</v>
      </c>
      <c r="D612" s="40" t="s">
        <v>181</v>
      </c>
      <c r="E612" s="40" t="s">
        <v>269</v>
      </c>
      <c r="F612" s="41">
        <v>20550</v>
      </c>
      <c r="G612" s="41">
        <v>50</v>
      </c>
      <c r="H612" s="42">
        <v>0.24</v>
      </c>
      <c r="I612" s="41">
        <v>509640000000</v>
      </c>
      <c r="J612" s="41"/>
      <c r="K612" s="44"/>
    </row>
    <row r="613" spans="2:11" s="39" customFormat="1" ht="12.75" hidden="1" x14ac:dyDescent="0.2">
      <c r="B613" s="40" t="s">
        <v>1417</v>
      </c>
      <c r="C613" s="40" t="s">
        <v>1418</v>
      </c>
      <c r="D613" s="40" t="s">
        <v>181</v>
      </c>
      <c r="E613" s="40" t="s">
        <v>578</v>
      </c>
      <c r="F613" s="41">
        <v>10700</v>
      </c>
      <c r="G613" s="41">
        <v>740</v>
      </c>
      <c r="H613" s="42">
        <v>7.43</v>
      </c>
      <c r="I613" s="41">
        <v>117193194500</v>
      </c>
      <c r="J613" s="41"/>
      <c r="K613" s="44"/>
    </row>
    <row r="614" spans="2:11" s="39" customFormat="1" ht="12.75" hidden="1" x14ac:dyDescent="0.2">
      <c r="B614" s="40" t="s">
        <v>1419</v>
      </c>
      <c r="C614" s="40" t="s">
        <v>1420</v>
      </c>
      <c r="D614" s="40" t="s">
        <v>181</v>
      </c>
      <c r="E614" s="40" t="s">
        <v>241</v>
      </c>
      <c r="F614" s="41">
        <v>1980</v>
      </c>
      <c r="G614" s="41">
        <v>115</v>
      </c>
      <c r="H614" s="42">
        <v>6.17</v>
      </c>
      <c r="I614" s="41">
        <v>66215160000</v>
      </c>
      <c r="J614" s="41"/>
      <c r="K614" s="44"/>
    </row>
    <row r="615" spans="2:11" s="39" customFormat="1" ht="12.75" hidden="1" x14ac:dyDescent="0.2">
      <c r="B615" s="40" t="s">
        <v>1421</v>
      </c>
      <c r="C615" s="40" t="s">
        <v>1422</v>
      </c>
      <c r="D615" s="40" t="s">
        <v>181</v>
      </c>
      <c r="E615" s="40" t="s">
        <v>182</v>
      </c>
      <c r="F615" s="41">
        <v>59600</v>
      </c>
      <c r="G615" s="41">
        <v>100</v>
      </c>
      <c r="H615" s="42">
        <v>0.17</v>
      </c>
      <c r="I615" s="41">
        <v>1192000000000</v>
      </c>
      <c r="J615" s="41"/>
      <c r="K615" s="44"/>
    </row>
    <row r="616" spans="2:11" s="39" customFormat="1" ht="12.75" hidden="1" x14ac:dyDescent="0.2">
      <c r="B616" s="40" t="s">
        <v>1423</v>
      </c>
      <c r="C616" s="40" t="s">
        <v>1424</v>
      </c>
      <c r="D616" s="40" t="s">
        <v>181</v>
      </c>
      <c r="E616" s="40" t="s">
        <v>182</v>
      </c>
      <c r="F616" s="41">
        <v>5410</v>
      </c>
      <c r="G616" s="41">
        <v>-10</v>
      </c>
      <c r="H616" s="42">
        <v>-0.18</v>
      </c>
      <c r="I616" s="41">
        <v>342678001900</v>
      </c>
      <c r="J616" s="41"/>
      <c r="K616" s="44"/>
    </row>
    <row r="617" spans="2:11" s="39" customFormat="1" ht="12.75" hidden="1" x14ac:dyDescent="0.2">
      <c r="B617" s="40" t="s">
        <v>1425</v>
      </c>
      <c r="C617" s="40" t="s">
        <v>1426</v>
      </c>
      <c r="D617" s="40" t="s">
        <v>181</v>
      </c>
      <c r="E617" s="40" t="s">
        <v>190</v>
      </c>
      <c r="F617" s="41">
        <v>151500</v>
      </c>
      <c r="G617" s="41">
        <v>1000</v>
      </c>
      <c r="H617" s="42">
        <v>0.66</v>
      </c>
      <c r="I617" s="41">
        <v>4223186578500</v>
      </c>
      <c r="J617" s="41"/>
      <c r="K617" s="44"/>
    </row>
    <row r="618" spans="2:11" s="39" customFormat="1" ht="12.75" hidden="1" x14ac:dyDescent="0.2">
      <c r="B618" s="40" t="s">
        <v>1427</v>
      </c>
      <c r="C618" s="40" t="s">
        <v>1428</v>
      </c>
      <c r="D618" s="40" t="s">
        <v>181</v>
      </c>
      <c r="E618" s="40" t="s">
        <v>230</v>
      </c>
      <c r="F618" s="41">
        <v>3995</v>
      </c>
      <c r="G618" s="41">
        <v>5</v>
      </c>
      <c r="H618" s="42">
        <v>0.13</v>
      </c>
      <c r="I618" s="41">
        <v>164867250010</v>
      </c>
      <c r="J618" s="41"/>
      <c r="K618" s="44"/>
    </row>
    <row r="619" spans="2:11" s="39" customFormat="1" ht="12.75" hidden="1" x14ac:dyDescent="0.2">
      <c r="B619" s="40" t="s">
        <v>1429</v>
      </c>
      <c r="C619" s="40" t="s">
        <v>1430</v>
      </c>
      <c r="D619" s="40" t="s">
        <v>181</v>
      </c>
      <c r="E619" s="40" t="s">
        <v>269</v>
      </c>
      <c r="F619" s="41">
        <v>13200</v>
      </c>
      <c r="G619" s="41">
        <v>50</v>
      </c>
      <c r="H619" s="42">
        <v>0.38</v>
      </c>
      <c r="I619" s="41">
        <v>318328560000</v>
      </c>
      <c r="J619" s="41"/>
      <c r="K619" s="44"/>
    </row>
    <row r="620" spans="2:11" s="39" customFormat="1" ht="12.75" hidden="1" x14ac:dyDescent="0.2">
      <c r="B620" s="40" t="s">
        <v>1431</v>
      </c>
      <c r="C620" s="40" t="s">
        <v>1432</v>
      </c>
      <c r="D620" s="40" t="s">
        <v>181</v>
      </c>
      <c r="E620" s="40" t="s">
        <v>182</v>
      </c>
      <c r="F620" s="41">
        <v>677</v>
      </c>
      <c r="G620" s="41">
        <v>-8</v>
      </c>
      <c r="H620" s="42">
        <v>-1.17</v>
      </c>
      <c r="I620" s="41">
        <v>29010533200</v>
      </c>
      <c r="J620" s="41"/>
      <c r="K620" s="44"/>
    </row>
    <row r="621" spans="2:11" s="39" customFormat="1" ht="12.75" hidden="1" x14ac:dyDescent="0.2">
      <c r="B621" s="40" t="s">
        <v>1433</v>
      </c>
      <c r="C621" s="40" t="s">
        <v>1434</v>
      </c>
      <c r="D621" s="40" t="s">
        <v>181</v>
      </c>
      <c r="E621" s="40" t="s">
        <v>190</v>
      </c>
      <c r="F621" s="41">
        <v>325</v>
      </c>
      <c r="G621" s="41">
        <v>-5</v>
      </c>
      <c r="H621" s="42">
        <v>-1.52</v>
      </c>
      <c r="I621" s="41">
        <v>218836326150</v>
      </c>
      <c r="J621" s="41"/>
      <c r="K621" s="44"/>
    </row>
    <row r="622" spans="2:11" s="39" customFormat="1" ht="12.75" hidden="1" x14ac:dyDescent="0.2">
      <c r="B622" s="40" t="s">
        <v>1435</v>
      </c>
      <c r="C622" s="40" t="s">
        <v>1436</v>
      </c>
      <c r="D622" s="40" t="s">
        <v>181</v>
      </c>
      <c r="E622" s="40" t="s">
        <v>276</v>
      </c>
      <c r="F622" s="41">
        <v>3590</v>
      </c>
      <c r="G622" s="41">
        <v>140</v>
      </c>
      <c r="H622" s="42">
        <v>4.0599999999999996</v>
      </c>
      <c r="I622" s="41">
        <v>151893075910</v>
      </c>
      <c r="J622" s="41"/>
      <c r="K622" s="44"/>
    </row>
    <row r="623" spans="2:11" s="39" customFormat="1" ht="12.75" hidden="1" x14ac:dyDescent="0.2">
      <c r="B623" s="40" t="s">
        <v>1437</v>
      </c>
      <c r="C623" s="40" t="s">
        <v>1438</v>
      </c>
      <c r="D623" s="40" t="s">
        <v>181</v>
      </c>
      <c r="E623" s="40" t="s">
        <v>283</v>
      </c>
      <c r="F623" s="41">
        <v>22100</v>
      </c>
      <c r="G623" s="41">
        <v>950</v>
      </c>
      <c r="H623" s="42">
        <v>4.49</v>
      </c>
      <c r="I623" s="41">
        <v>388128819000</v>
      </c>
      <c r="J623" s="41"/>
      <c r="K623" s="44"/>
    </row>
    <row r="624" spans="2:11" s="39" customFormat="1" ht="12.75" hidden="1" x14ac:dyDescent="0.2">
      <c r="B624" s="40" t="s">
        <v>1439</v>
      </c>
      <c r="C624" s="40" t="s">
        <v>1440</v>
      </c>
      <c r="D624" s="40" t="s">
        <v>181</v>
      </c>
      <c r="E624" s="40" t="s">
        <v>182</v>
      </c>
      <c r="F624" s="41">
        <v>3190</v>
      </c>
      <c r="G624" s="41">
        <v>75</v>
      </c>
      <c r="H624" s="42">
        <v>2.41</v>
      </c>
      <c r="I624" s="41">
        <v>329016271430</v>
      </c>
      <c r="J624" s="41"/>
      <c r="K624" s="44"/>
    </row>
    <row r="625" spans="2:11" s="39" customFormat="1" ht="12.75" hidden="1" x14ac:dyDescent="0.2">
      <c r="B625" s="40" t="s">
        <v>1441</v>
      </c>
      <c r="C625" s="40" t="s">
        <v>1442</v>
      </c>
      <c r="D625" s="40" t="s">
        <v>181</v>
      </c>
      <c r="E625" s="40" t="s">
        <v>182</v>
      </c>
      <c r="F625" s="41">
        <v>4925</v>
      </c>
      <c r="G625" s="41">
        <v>0</v>
      </c>
      <c r="H625" s="42">
        <v>0</v>
      </c>
      <c r="I625" s="41">
        <v>101455000000</v>
      </c>
      <c r="J625" s="41"/>
      <c r="K625" s="44"/>
    </row>
    <row r="626" spans="2:11" s="39" customFormat="1" ht="12.75" hidden="1" x14ac:dyDescent="0.2">
      <c r="B626" s="40" t="s">
        <v>1443</v>
      </c>
      <c r="C626" s="40" t="s">
        <v>1444</v>
      </c>
      <c r="D626" s="40" t="s">
        <v>181</v>
      </c>
      <c r="E626" s="40" t="s">
        <v>182</v>
      </c>
      <c r="F626" s="41">
        <v>4735</v>
      </c>
      <c r="G626" s="41">
        <v>-20</v>
      </c>
      <c r="H626" s="42">
        <v>-0.42</v>
      </c>
      <c r="I626" s="41">
        <v>113640000000</v>
      </c>
      <c r="J626" s="41"/>
      <c r="K626" s="44"/>
    </row>
    <row r="627" spans="2:11" s="39" customFormat="1" ht="12.75" hidden="1" x14ac:dyDescent="0.2">
      <c r="B627" s="40" t="s">
        <v>1445</v>
      </c>
      <c r="C627" s="40" t="s">
        <v>1446</v>
      </c>
      <c r="D627" s="40" t="s">
        <v>181</v>
      </c>
      <c r="E627" s="40" t="s">
        <v>190</v>
      </c>
      <c r="F627" s="41">
        <v>15950</v>
      </c>
      <c r="G627" s="41">
        <v>-150</v>
      </c>
      <c r="H627" s="42">
        <v>-0.93</v>
      </c>
      <c r="I627" s="41">
        <v>44660000000</v>
      </c>
      <c r="J627" s="41"/>
      <c r="K627" s="44"/>
    </row>
    <row r="628" spans="2:11" s="39" customFormat="1" ht="12.75" hidden="1" x14ac:dyDescent="0.2">
      <c r="B628" s="40" t="s">
        <v>1447</v>
      </c>
      <c r="C628" s="40" t="s">
        <v>1448</v>
      </c>
      <c r="D628" s="40" t="s">
        <v>181</v>
      </c>
      <c r="E628" s="40" t="s">
        <v>195</v>
      </c>
      <c r="F628" s="41">
        <v>1495</v>
      </c>
      <c r="G628" s="41">
        <v>40</v>
      </c>
      <c r="H628" s="42">
        <v>2.75</v>
      </c>
      <c r="I628" s="41">
        <v>88104827525</v>
      </c>
      <c r="J628" s="41"/>
      <c r="K628" s="44"/>
    </row>
    <row r="629" spans="2:11" s="39" customFormat="1" ht="12.75" hidden="1" x14ac:dyDescent="0.2">
      <c r="B629" s="40" t="s">
        <v>1449</v>
      </c>
      <c r="C629" s="40" t="s">
        <v>1450</v>
      </c>
      <c r="D629" s="40" t="s">
        <v>181</v>
      </c>
      <c r="E629" s="40" t="s">
        <v>190</v>
      </c>
      <c r="F629" s="41">
        <v>5240</v>
      </c>
      <c r="G629" s="41">
        <v>-720</v>
      </c>
      <c r="H629" s="42">
        <v>-12.08</v>
      </c>
      <c r="I629" s="41">
        <v>258893193520</v>
      </c>
      <c r="J629" s="41"/>
      <c r="K629" s="44"/>
    </row>
    <row r="630" spans="2:11" s="39" customFormat="1" ht="12.75" hidden="1" x14ac:dyDescent="0.2">
      <c r="B630" s="40" t="s">
        <v>1451</v>
      </c>
      <c r="C630" s="40" t="s">
        <v>1452</v>
      </c>
      <c r="D630" s="40" t="s">
        <v>181</v>
      </c>
      <c r="E630" s="40" t="s">
        <v>323</v>
      </c>
      <c r="F630" s="41">
        <v>2110</v>
      </c>
      <c r="G630" s="41">
        <v>30</v>
      </c>
      <c r="H630" s="42">
        <v>1.44</v>
      </c>
      <c r="I630" s="41">
        <v>212918192560</v>
      </c>
      <c r="J630" s="41"/>
      <c r="K630" s="44"/>
    </row>
    <row r="631" spans="2:11" s="39" customFormat="1" ht="12.75" hidden="1" x14ac:dyDescent="0.2">
      <c r="B631" s="40" t="s">
        <v>1453</v>
      </c>
      <c r="C631" s="40" t="s">
        <v>1454</v>
      </c>
      <c r="D631" s="40" t="s">
        <v>181</v>
      </c>
      <c r="E631" s="40" t="s">
        <v>318</v>
      </c>
      <c r="F631" s="41">
        <v>14950</v>
      </c>
      <c r="G631" s="41">
        <v>1450</v>
      </c>
      <c r="H631" s="42">
        <v>10.74</v>
      </c>
      <c r="I631" s="41">
        <v>226643913600</v>
      </c>
      <c r="J631" s="41"/>
      <c r="K631" s="44"/>
    </row>
    <row r="632" spans="2:11" s="39" customFormat="1" ht="12.75" hidden="1" x14ac:dyDescent="0.2">
      <c r="B632" s="40" t="s">
        <v>1455</v>
      </c>
      <c r="C632" s="40" t="s">
        <v>1456</v>
      </c>
      <c r="D632" s="40" t="s">
        <v>181</v>
      </c>
      <c r="E632" s="40" t="s">
        <v>417</v>
      </c>
      <c r="F632" s="41">
        <v>25000</v>
      </c>
      <c r="G632" s="41">
        <v>-50</v>
      </c>
      <c r="H632" s="42">
        <v>-0.2</v>
      </c>
      <c r="I632" s="41">
        <v>109368850000</v>
      </c>
      <c r="J632" s="41"/>
      <c r="K632" s="44"/>
    </row>
    <row r="633" spans="2:11" s="39" customFormat="1" ht="12.75" hidden="1" x14ac:dyDescent="0.2">
      <c r="B633" s="40" t="s">
        <v>1457</v>
      </c>
      <c r="C633" s="40" t="s">
        <v>1458</v>
      </c>
      <c r="D633" s="40" t="s">
        <v>181</v>
      </c>
      <c r="E633" s="40" t="s">
        <v>206</v>
      </c>
      <c r="F633" s="41">
        <v>3300</v>
      </c>
      <c r="G633" s="41">
        <v>20</v>
      </c>
      <c r="H633" s="42">
        <v>0.61</v>
      </c>
      <c r="I633" s="41">
        <v>98167984200</v>
      </c>
      <c r="J633" s="41"/>
      <c r="K633" s="44"/>
    </row>
    <row r="634" spans="2:11" s="39" customFormat="1" ht="12.75" hidden="1" x14ac:dyDescent="0.2">
      <c r="B634" s="40" t="s">
        <v>1459</v>
      </c>
      <c r="C634" s="40" t="s">
        <v>1460</v>
      </c>
      <c r="D634" s="40" t="s">
        <v>181</v>
      </c>
      <c r="E634" s="40" t="s">
        <v>318</v>
      </c>
      <c r="F634" s="41">
        <v>6090</v>
      </c>
      <c r="G634" s="41">
        <v>80</v>
      </c>
      <c r="H634" s="42">
        <v>1.33</v>
      </c>
      <c r="I634" s="41">
        <v>60900000000</v>
      </c>
      <c r="J634" s="41"/>
      <c r="K634" s="44"/>
    </row>
    <row r="635" spans="2:11" s="39" customFormat="1" ht="12.75" hidden="1" x14ac:dyDescent="0.2">
      <c r="B635" s="40" t="s">
        <v>1461</v>
      </c>
      <c r="C635" s="40" t="s">
        <v>1462</v>
      </c>
      <c r="D635" s="40" t="s">
        <v>181</v>
      </c>
      <c r="E635" s="40" t="s">
        <v>283</v>
      </c>
      <c r="F635" s="41">
        <v>18900</v>
      </c>
      <c r="G635" s="41">
        <v>100</v>
      </c>
      <c r="H635" s="42">
        <v>0.53</v>
      </c>
      <c r="I635" s="41">
        <v>449882086500</v>
      </c>
      <c r="J635" s="41"/>
      <c r="K635" s="44"/>
    </row>
    <row r="636" spans="2:11" s="39" customFormat="1" ht="12.75" hidden="1" x14ac:dyDescent="0.2">
      <c r="B636" s="40" t="s">
        <v>1463</v>
      </c>
      <c r="C636" s="40" t="s">
        <v>1464</v>
      </c>
      <c r="D636" s="40" t="s">
        <v>181</v>
      </c>
      <c r="E636" s="40" t="s">
        <v>283</v>
      </c>
      <c r="F636" s="41">
        <v>13850</v>
      </c>
      <c r="G636" s="41">
        <v>150</v>
      </c>
      <c r="H636" s="42">
        <v>1.0900000000000001</v>
      </c>
      <c r="I636" s="41">
        <v>159834540000</v>
      </c>
      <c r="J636" s="41"/>
      <c r="K636" s="44"/>
    </row>
    <row r="637" spans="2:11" s="39" customFormat="1" ht="12.75" hidden="1" x14ac:dyDescent="0.2">
      <c r="B637" s="40" t="s">
        <v>1465</v>
      </c>
      <c r="C637" s="40" t="s">
        <v>1466</v>
      </c>
      <c r="D637" s="40" t="s">
        <v>181</v>
      </c>
      <c r="E637" s="40" t="s">
        <v>256</v>
      </c>
      <c r="F637" s="41">
        <v>1140</v>
      </c>
      <c r="G637" s="41">
        <v>5</v>
      </c>
      <c r="H637" s="42">
        <v>0.44</v>
      </c>
      <c r="I637" s="41">
        <v>61588363200</v>
      </c>
      <c r="J637" s="41"/>
      <c r="K637" s="44"/>
    </row>
    <row r="638" spans="2:11" s="39" customFormat="1" ht="12.75" hidden="1" x14ac:dyDescent="0.2">
      <c r="B638" s="40" t="s">
        <v>1467</v>
      </c>
      <c r="C638" s="40" t="s">
        <v>1468</v>
      </c>
      <c r="D638" s="40" t="s">
        <v>181</v>
      </c>
      <c r="E638" s="40" t="s">
        <v>283</v>
      </c>
      <c r="F638" s="41">
        <v>82700</v>
      </c>
      <c r="G638" s="41">
        <v>0</v>
      </c>
      <c r="H638" s="42">
        <v>0</v>
      </c>
      <c r="I638" s="41">
        <v>219982000000</v>
      </c>
      <c r="J638" s="41"/>
      <c r="K638" s="44"/>
    </row>
    <row r="639" spans="2:11" s="39" customFormat="1" ht="12.75" hidden="1" x14ac:dyDescent="0.2">
      <c r="B639" s="40" t="s">
        <v>1469</v>
      </c>
      <c r="C639" s="40" t="s">
        <v>1470</v>
      </c>
      <c r="D639" s="40" t="s">
        <v>181</v>
      </c>
      <c r="E639" s="40" t="s">
        <v>195</v>
      </c>
      <c r="F639" s="41">
        <v>80100</v>
      </c>
      <c r="G639" s="41">
        <v>100</v>
      </c>
      <c r="H639" s="42">
        <v>0.13</v>
      </c>
      <c r="I639" s="41">
        <v>192240000000</v>
      </c>
      <c r="J639" s="41"/>
      <c r="K639" s="44"/>
    </row>
    <row r="640" spans="2:11" s="39" customFormat="1" ht="12.75" hidden="1" x14ac:dyDescent="0.2">
      <c r="B640" s="40" t="s">
        <v>1471</v>
      </c>
      <c r="C640" s="40" t="s">
        <v>1472</v>
      </c>
      <c r="D640" s="40" t="s">
        <v>181</v>
      </c>
      <c r="E640" s="40" t="s">
        <v>190</v>
      </c>
      <c r="F640" s="41">
        <v>1885</v>
      </c>
      <c r="G640" s="41">
        <v>20</v>
      </c>
      <c r="H640" s="42">
        <v>1.07</v>
      </c>
      <c r="I640" s="41">
        <v>146005709850</v>
      </c>
      <c r="J640" s="41"/>
      <c r="K640" s="44"/>
    </row>
    <row r="641" spans="2:11" s="39" customFormat="1" ht="12.75" hidden="1" x14ac:dyDescent="0.2">
      <c r="B641" s="40" t="s">
        <v>1473</v>
      </c>
      <c r="C641" s="40" t="s">
        <v>1474</v>
      </c>
      <c r="D641" s="40" t="s">
        <v>181</v>
      </c>
      <c r="E641" s="40" t="s">
        <v>283</v>
      </c>
      <c r="F641" s="41">
        <v>65800</v>
      </c>
      <c r="G641" s="41">
        <v>700</v>
      </c>
      <c r="H641" s="42">
        <v>1.08</v>
      </c>
      <c r="I641" s="41">
        <v>1255836691200</v>
      </c>
      <c r="J641" s="41"/>
      <c r="K641" s="44"/>
    </row>
    <row r="642" spans="2:11" s="39" customFormat="1" ht="12.75" hidden="1" x14ac:dyDescent="0.2">
      <c r="B642" s="40" t="s">
        <v>1475</v>
      </c>
      <c r="C642" s="40" t="s">
        <v>1476</v>
      </c>
      <c r="D642" s="40" t="s">
        <v>181</v>
      </c>
      <c r="E642" s="40" t="s">
        <v>283</v>
      </c>
      <c r="F642" s="41">
        <v>80000</v>
      </c>
      <c r="G642" s="41">
        <v>2000</v>
      </c>
      <c r="H642" s="42">
        <v>2.56</v>
      </c>
      <c r="I642" s="41">
        <v>35606400000</v>
      </c>
      <c r="J642" s="41"/>
      <c r="K642" s="44"/>
    </row>
    <row r="643" spans="2:11" s="39" customFormat="1" ht="12.75" hidden="1" x14ac:dyDescent="0.2">
      <c r="B643" s="40" t="s">
        <v>1477</v>
      </c>
      <c r="C643" s="40" t="s">
        <v>1478</v>
      </c>
      <c r="D643" s="40" t="s">
        <v>181</v>
      </c>
      <c r="E643" s="40" t="s">
        <v>195</v>
      </c>
      <c r="F643" s="41">
        <v>18400</v>
      </c>
      <c r="G643" s="41">
        <v>850</v>
      </c>
      <c r="H643" s="42">
        <v>4.84</v>
      </c>
      <c r="I643" s="41">
        <v>22080000000</v>
      </c>
      <c r="J643" s="41"/>
      <c r="K643" s="44"/>
    </row>
    <row r="644" spans="2:11" s="39" customFormat="1" ht="12.75" hidden="1" x14ac:dyDescent="0.2">
      <c r="B644" s="40" t="s">
        <v>1479</v>
      </c>
      <c r="C644" s="40" t="s">
        <v>1480</v>
      </c>
      <c r="D644" s="40" t="s">
        <v>181</v>
      </c>
      <c r="E644" s="40" t="s">
        <v>269</v>
      </c>
      <c r="F644" s="41">
        <v>47900</v>
      </c>
      <c r="G644" s="41">
        <v>1400</v>
      </c>
      <c r="H644" s="42">
        <v>3.01</v>
      </c>
      <c r="I644" s="41">
        <v>680322502500</v>
      </c>
      <c r="J644" s="41"/>
      <c r="K644" s="44"/>
    </row>
    <row r="645" spans="2:11" s="39" customFormat="1" ht="12.75" hidden="1" x14ac:dyDescent="0.2">
      <c r="B645" s="40" t="s">
        <v>1481</v>
      </c>
      <c r="C645" s="40" t="s">
        <v>1482</v>
      </c>
      <c r="D645" s="40" t="s">
        <v>181</v>
      </c>
      <c r="E645" s="40" t="s">
        <v>230</v>
      </c>
      <c r="F645" s="41">
        <v>6740</v>
      </c>
      <c r="G645" s="41">
        <v>30</v>
      </c>
      <c r="H645" s="42">
        <v>0.45</v>
      </c>
      <c r="I645" s="41">
        <v>190839325600</v>
      </c>
      <c r="J645" s="41"/>
      <c r="K645" s="44"/>
    </row>
    <row r="646" spans="2:11" s="39" customFormat="1" ht="12.75" hidden="1" x14ac:dyDescent="0.2">
      <c r="B646" s="40" t="s">
        <v>1483</v>
      </c>
      <c r="C646" s="40" t="s">
        <v>1484</v>
      </c>
      <c r="D646" s="40" t="s">
        <v>181</v>
      </c>
      <c r="E646" s="40" t="s">
        <v>230</v>
      </c>
      <c r="F646" s="41">
        <v>50900</v>
      </c>
      <c r="G646" s="41">
        <v>400</v>
      </c>
      <c r="H646" s="42">
        <v>0.79</v>
      </c>
      <c r="I646" s="41">
        <v>2347041501500</v>
      </c>
      <c r="J646" s="41"/>
      <c r="K646" s="44"/>
    </row>
    <row r="647" spans="2:11" s="39" customFormat="1" ht="12.75" hidden="1" x14ac:dyDescent="0.2">
      <c r="B647" s="40" t="s">
        <v>1485</v>
      </c>
      <c r="C647" s="40" t="s">
        <v>1486</v>
      </c>
      <c r="D647" s="40" t="s">
        <v>181</v>
      </c>
      <c r="E647" s="40" t="s">
        <v>230</v>
      </c>
      <c r="F647" s="41">
        <v>3170</v>
      </c>
      <c r="G647" s="41">
        <v>55</v>
      </c>
      <c r="H647" s="42">
        <v>1.77</v>
      </c>
      <c r="I647" s="41">
        <v>117544836300</v>
      </c>
      <c r="J647" s="41"/>
      <c r="K647" s="44"/>
    </row>
    <row r="648" spans="2:11" s="39" customFormat="1" ht="12.75" hidden="1" x14ac:dyDescent="0.2">
      <c r="B648" s="40" t="s">
        <v>1487</v>
      </c>
      <c r="C648" s="40" t="s">
        <v>1488</v>
      </c>
      <c r="D648" s="40" t="s">
        <v>181</v>
      </c>
      <c r="E648" s="40" t="s">
        <v>185</v>
      </c>
      <c r="F648" s="41">
        <v>5560</v>
      </c>
      <c r="G648" s="41">
        <v>-60</v>
      </c>
      <c r="H648" s="42">
        <v>-1.07</v>
      </c>
      <c r="I648" s="41">
        <v>274372005480</v>
      </c>
      <c r="J648" s="41"/>
      <c r="K648" s="44"/>
    </row>
    <row r="649" spans="2:11" s="39" customFormat="1" ht="12.75" hidden="1" x14ac:dyDescent="0.2">
      <c r="B649" s="40" t="s">
        <v>1489</v>
      </c>
      <c r="C649" s="40" t="s">
        <v>1490</v>
      </c>
      <c r="D649" s="40" t="s">
        <v>181</v>
      </c>
      <c r="E649" s="40" t="s">
        <v>269</v>
      </c>
      <c r="F649" s="41">
        <v>26050</v>
      </c>
      <c r="G649" s="41">
        <v>850</v>
      </c>
      <c r="H649" s="42">
        <v>3.37</v>
      </c>
      <c r="I649" s="41">
        <v>571258655750</v>
      </c>
      <c r="J649" s="41"/>
      <c r="K649" s="44"/>
    </row>
    <row r="650" spans="2:11" s="39" customFormat="1" ht="12.75" hidden="1" x14ac:dyDescent="0.2">
      <c r="B650" s="40" t="s">
        <v>1491</v>
      </c>
      <c r="C650" s="40" t="s">
        <v>1492</v>
      </c>
      <c r="D650" s="40" t="s">
        <v>181</v>
      </c>
      <c r="E650" s="40" t="s">
        <v>182</v>
      </c>
      <c r="F650" s="41">
        <v>12550</v>
      </c>
      <c r="G650" s="41">
        <v>150</v>
      </c>
      <c r="H650" s="42">
        <v>1.21</v>
      </c>
      <c r="I650" s="41">
        <v>336120626000</v>
      </c>
      <c r="J650" s="41"/>
      <c r="K650" s="44"/>
    </row>
    <row r="651" spans="2:11" s="39" customFormat="1" ht="12.75" hidden="1" x14ac:dyDescent="0.2">
      <c r="B651" s="40" t="s">
        <v>1493</v>
      </c>
      <c r="C651" s="40" t="s">
        <v>1494</v>
      </c>
      <c r="D651" s="40" t="s">
        <v>181</v>
      </c>
      <c r="E651" s="40" t="s">
        <v>230</v>
      </c>
      <c r="F651" s="41">
        <v>22800</v>
      </c>
      <c r="G651" s="41">
        <v>0</v>
      </c>
      <c r="H651" s="42">
        <v>0</v>
      </c>
      <c r="I651" s="41">
        <v>408120000000</v>
      </c>
      <c r="J651" s="41"/>
      <c r="K651" s="44"/>
    </row>
    <row r="652" spans="2:11" s="39" customFormat="1" ht="12.75" hidden="1" x14ac:dyDescent="0.2">
      <c r="B652" s="40" t="s">
        <v>1495</v>
      </c>
      <c r="C652" s="40" t="s">
        <v>1496</v>
      </c>
      <c r="D652" s="40" t="s">
        <v>181</v>
      </c>
      <c r="E652" s="40" t="s">
        <v>195</v>
      </c>
      <c r="F652" s="41">
        <v>29850</v>
      </c>
      <c r="G652" s="41">
        <v>200</v>
      </c>
      <c r="H652" s="42">
        <v>0.67</v>
      </c>
      <c r="I652" s="41">
        <v>50148000000</v>
      </c>
      <c r="J652" s="41"/>
      <c r="K652" s="44"/>
    </row>
    <row r="653" spans="2:11" s="39" customFormat="1" ht="12.75" hidden="1" x14ac:dyDescent="0.2">
      <c r="B653" s="40" t="s">
        <v>1497</v>
      </c>
      <c r="C653" s="40" t="s">
        <v>1498</v>
      </c>
      <c r="D653" s="40" t="s">
        <v>181</v>
      </c>
      <c r="E653" s="40" t="s">
        <v>182</v>
      </c>
      <c r="F653" s="41">
        <v>5160</v>
      </c>
      <c r="G653" s="41">
        <v>20</v>
      </c>
      <c r="H653" s="42">
        <v>0.39</v>
      </c>
      <c r="I653" s="41">
        <v>854496000000</v>
      </c>
      <c r="J653" s="41"/>
      <c r="K653" s="44"/>
    </row>
    <row r="654" spans="2:11" s="39" customFormat="1" ht="12.75" hidden="1" x14ac:dyDescent="0.2">
      <c r="B654" s="40" t="s">
        <v>1499</v>
      </c>
      <c r="C654" s="40" t="s">
        <v>1500</v>
      </c>
      <c r="D654" s="40" t="s">
        <v>181</v>
      </c>
      <c r="E654" s="40" t="s">
        <v>326</v>
      </c>
      <c r="F654" s="41">
        <v>7520</v>
      </c>
      <c r="G654" s="41">
        <v>60</v>
      </c>
      <c r="H654" s="42">
        <v>0.8</v>
      </c>
      <c r="I654" s="41">
        <v>100283719520</v>
      </c>
      <c r="J654" s="41"/>
      <c r="K654" s="44"/>
    </row>
    <row r="655" spans="2:11" s="39" customFormat="1" ht="12.75" hidden="1" x14ac:dyDescent="0.2">
      <c r="B655" s="40" t="s">
        <v>1501</v>
      </c>
      <c r="C655" s="40" t="s">
        <v>1502</v>
      </c>
      <c r="D655" s="40" t="s">
        <v>181</v>
      </c>
      <c r="E655" s="40" t="s">
        <v>269</v>
      </c>
      <c r="F655" s="41">
        <v>2410</v>
      </c>
      <c r="G655" s="41">
        <v>20</v>
      </c>
      <c r="H655" s="42">
        <v>0.84</v>
      </c>
      <c r="I655" s="41">
        <v>88951726300</v>
      </c>
      <c r="J655" s="41"/>
      <c r="K655" s="44"/>
    </row>
    <row r="656" spans="2:11" s="39" customFormat="1" ht="12.75" hidden="1" x14ac:dyDescent="0.2">
      <c r="B656" s="40" t="s">
        <v>1503</v>
      </c>
      <c r="C656" s="40" t="s">
        <v>1504</v>
      </c>
      <c r="D656" s="40" t="s">
        <v>181</v>
      </c>
      <c r="E656" s="40" t="s">
        <v>182</v>
      </c>
      <c r="F656" s="41">
        <v>37950</v>
      </c>
      <c r="G656" s="41">
        <v>3700</v>
      </c>
      <c r="H656" s="42">
        <v>10.8</v>
      </c>
      <c r="I656" s="41">
        <v>621813444450</v>
      </c>
      <c r="J656" s="41"/>
      <c r="K656" s="44"/>
    </row>
    <row r="657" spans="2:11" s="39" customFormat="1" ht="12.75" hidden="1" x14ac:dyDescent="0.2">
      <c r="B657" s="40" t="s">
        <v>1505</v>
      </c>
      <c r="C657" s="40" t="s">
        <v>1506</v>
      </c>
      <c r="D657" s="40" t="s">
        <v>181</v>
      </c>
      <c r="E657" s="40" t="s">
        <v>182</v>
      </c>
      <c r="F657" s="41">
        <v>20600</v>
      </c>
      <c r="G657" s="41">
        <v>150</v>
      </c>
      <c r="H657" s="42">
        <v>0.73</v>
      </c>
      <c r="I657" s="41">
        <v>2369849235000</v>
      </c>
      <c r="J657" s="41"/>
      <c r="K657" s="44"/>
    </row>
    <row r="658" spans="2:11" s="39" customFormat="1" ht="12.75" hidden="1" x14ac:dyDescent="0.2">
      <c r="B658" s="40" t="s">
        <v>1507</v>
      </c>
      <c r="C658" s="40" t="s">
        <v>1508</v>
      </c>
      <c r="D658" s="40" t="s">
        <v>181</v>
      </c>
      <c r="E658" s="40" t="s">
        <v>283</v>
      </c>
      <c r="F658" s="41">
        <v>62600</v>
      </c>
      <c r="G658" s="41">
        <v>1000</v>
      </c>
      <c r="H658" s="42">
        <v>1.62</v>
      </c>
      <c r="I658" s="41">
        <v>920524987200</v>
      </c>
      <c r="J658" s="41"/>
      <c r="K658" s="44"/>
    </row>
    <row r="659" spans="2:11" s="39" customFormat="1" ht="12.75" hidden="1" x14ac:dyDescent="0.2">
      <c r="B659" s="40" t="s">
        <v>1509</v>
      </c>
      <c r="C659" s="40" t="s">
        <v>1510</v>
      </c>
      <c r="D659" s="40" t="s">
        <v>181</v>
      </c>
      <c r="E659" s="40" t="s">
        <v>550</v>
      </c>
      <c r="F659" s="41">
        <v>7220</v>
      </c>
      <c r="G659" s="41">
        <v>40</v>
      </c>
      <c r="H659" s="42">
        <v>0.56000000000000005</v>
      </c>
      <c r="I659" s="41">
        <v>72200000000</v>
      </c>
      <c r="J659" s="41"/>
      <c r="K659" s="44"/>
    </row>
    <row r="660" spans="2:11" s="39" customFormat="1" ht="12.75" hidden="1" x14ac:dyDescent="0.2">
      <c r="B660" s="40" t="s">
        <v>1511</v>
      </c>
      <c r="C660" s="40" t="s">
        <v>1512</v>
      </c>
      <c r="D660" s="40" t="s">
        <v>181</v>
      </c>
      <c r="E660" s="40" t="s">
        <v>182</v>
      </c>
      <c r="F660" s="41">
        <v>21200</v>
      </c>
      <c r="G660" s="41">
        <v>300</v>
      </c>
      <c r="H660" s="42">
        <v>1.44</v>
      </c>
      <c r="I660" s="41">
        <v>338635126000</v>
      </c>
      <c r="J660" s="41"/>
      <c r="K660" s="44"/>
    </row>
    <row r="661" spans="2:11" s="39" customFormat="1" ht="12.75" hidden="1" x14ac:dyDescent="0.2">
      <c r="B661" s="40" t="s">
        <v>1513</v>
      </c>
      <c r="C661" s="40" t="s">
        <v>1514</v>
      </c>
      <c r="D661" s="40" t="s">
        <v>181</v>
      </c>
      <c r="E661" s="40" t="s">
        <v>573</v>
      </c>
      <c r="F661" s="41">
        <v>3310</v>
      </c>
      <c r="G661" s="41">
        <v>-5</v>
      </c>
      <c r="H661" s="42">
        <v>-0.15</v>
      </c>
      <c r="I661" s="41">
        <v>106346241940</v>
      </c>
      <c r="J661" s="41"/>
      <c r="K661" s="44"/>
    </row>
    <row r="662" spans="2:11" s="39" customFormat="1" ht="12.75" hidden="1" x14ac:dyDescent="0.2">
      <c r="B662" s="40" t="s">
        <v>1515</v>
      </c>
      <c r="C662" s="40" t="s">
        <v>1516</v>
      </c>
      <c r="D662" s="40" t="s">
        <v>181</v>
      </c>
      <c r="E662" s="40" t="s">
        <v>206</v>
      </c>
      <c r="F662" s="41">
        <v>18350</v>
      </c>
      <c r="G662" s="41">
        <v>300</v>
      </c>
      <c r="H662" s="42">
        <v>1.66</v>
      </c>
      <c r="I662" s="41">
        <v>706467935250</v>
      </c>
      <c r="J662" s="41"/>
      <c r="K662" s="44"/>
    </row>
    <row r="663" spans="2:11" s="39" customFormat="1" ht="12.75" hidden="1" x14ac:dyDescent="0.2">
      <c r="B663" s="40" t="s">
        <v>1517</v>
      </c>
      <c r="C663" s="40" t="s">
        <v>1518</v>
      </c>
      <c r="D663" s="40" t="s">
        <v>181</v>
      </c>
      <c r="E663" s="40" t="s">
        <v>269</v>
      </c>
      <c r="F663" s="41">
        <v>6780</v>
      </c>
      <c r="G663" s="41">
        <v>30</v>
      </c>
      <c r="H663" s="42">
        <v>0.44</v>
      </c>
      <c r="I663" s="41">
        <v>86784000000</v>
      </c>
      <c r="J663" s="41"/>
      <c r="K663" s="44"/>
    </row>
    <row r="664" spans="2:11" s="39" customFormat="1" ht="12.75" hidden="1" x14ac:dyDescent="0.2">
      <c r="B664" s="40" t="s">
        <v>1519</v>
      </c>
      <c r="C664" s="40" t="s">
        <v>1520</v>
      </c>
      <c r="D664" s="40" t="s">
        <v>181</v>
      </c>
      <c r="E664" s="40" t="s">
        <v>326</v>
      </c>
      <c r="F664" s="41">
        <v>59300</v>
      </c>
      <c r="G664" s="41">
        <v>1900</v>
      </c>
      <c r="H664" s="42">
        <v>3.31</v>
      </c>
      <c r="I664" s="41">
        <v>394293883400</v>
      </c>
      <c r="J664" s="41"/>
      <c r="K664" s="44"/>
    </row>
    <row r="665" spans="2:11" s="39" customFormat="1" ht="12.75" hidden="1" x14ac:dyDescent="0.2">
      <c r="B665" s="40" t="s">
        <v>1521</v>
      </c>
      <c r="C665" s="40" t="s">
        <v>1522</v>
      </c>
      <c r="D665" s="40" t="s">
        <v>181</v>
      </c>
      <c r="E665" s="40" t="s">
        <v>269</v>
      </c>
      <c r="F665" s="41">
        <v>18900</v>
      </c>
      <c r="G665" s="41">
        <v>650</v>
      </c>
      <c r="H665" s="42">
        <v>3.56</v>
      </c>
      <c r="I665" s="41">
        <v>98133317100</v>
      </c>
      <c r="J665" s="41"/>
      <c r="K665" s="44"/>
    </row>
    <row r="666" spans="2:11" s="39" customFormat="1" ht="12.75" hidden="1" x14ac:dyDescent="0.2">
      <c r="B666" s="40" t="s">
        <v>1523</v>
      </c>
      <c r="C666" s="40" t="s">
        <v>1524</v>
      </c>
      <c r="D666" s="40" t="s">
        <v>181</v>
      </c>
      <c r="E666" s="40" t="s">
        <v>550</v>
      </c>
      <c r="F666" s="41">
        <v>80600</v>
      </c>
      <c r="G666" s="41">
        <v>-200</v>
      </c>
      <c r="H666" s="42">
        <v>-0.25</v>
      </c>
      <c r="I666" s="41">
        <v>322400000000</v>
      </c>
      <c r="J666" s="41"/>
      <c r="K666" s="44"/>
    </row>
    <row r="667" spans="2:11" s="39" customFormat="1" ht="12.75" hidden="1" x14ac:dyDescent="0.2">
      <c r="B667" s="40" t="s">
        <v>1525</v>
      </c>
      <c r="C667" s="40" t="s">
        <v>1526</v>
      </c>
      <c r="D667" s="40" t="s">
        <v>181</v>
      </c>
      <c r="E667" s="40" t="s">
        <v>276</v>
      </c>
      <c r="F667" s="41">
        <v>107000</v>
      </c>
      <c r="G667" s="41">
        <v>0</v>
      </c>
      <c r="H667" s="42">
        <v>0</v>
      </c>
      <c r="I667" s="41">
        <v>134568657000</v>
      </c>
      <c r="J667" s="41"/>
      <c r="K667" s="44"/>
    </row>
    <row r="668" spans="2:11" s="39" customFormat="1" ht="12.75" hidden="1" x14ac:dyDescent="0.2">
      <c r="B668" s="40" t="s">
        <v>1527</v>
      </c>
      <c r="C668" s="40" t="s">
        <v>1528</v>
      </c>
      <c r="D668" s="40" t="s">
        <v>181</v>
      </c>
      <c r="E668" s="40" t="s">
        <v>241</v>
      </c>
      <c r="F668" s="41">
        <v>620</v>
      </c>
      <c r="G668" s="41">
        <v>-124</v>
      </c>
      <c r="H668" s="42">
        <v>-16.670000000000002</v>
      </c>
      <c r="I668" s="41">
        <v>43496444100</v>
      </c>
      <c r="J668" s="41"/>
      <c r="K668" s="44"/>
    </row>
    <row r="669" spans="2:11" s="39" customFormat="1" ht="12.75" hidden="1" x14ac:dyDescent="0.2">
      <c r="B669" s="40" t="s">
        <v>1529</v>
      </c>
      <c r="C669" s="40" t="s">
        <v>1530</v>
      </c>
      <c r="D669" s="40" t="s">
        <v>181</v>
      </c>
      <c r="E669" s="40" t="s">
        <v>209</v>
      </c>
      <c r="F669" s="41">
        <v>175000</v>
      </c>
      <c r="G669" s="41">
        <v>500</v>
      </c>
      <c r="H669" s="42">
        <v>0.28999999999999998</v>
      </c>
      <c r="I669" s="41">
        <v>105000000000</v>
      </c>
      <c r="J669" s="41"/>
      <c r="K669" s="44"/>
    </row>
    <row r="670" spans="2:11" s="39" customFormat="1" ht="12.75" hidden="1" x14ac:dyDescent="0.2">
      <c r="B670" s="40" t="s">
        <v>1531</v>
      </c>
      <c r="C670" s="40" t="s">
        <v>1532</v>
      </c>
      <c r="D670" s="40" t="s">
        <v>181</v>
      </c>
      <c r="E670" s="40" t="s">
        <v>283</v>
      </c>
      <c r="F670" s="41">
        <v>226500</v>
      </c>
      <c r="G670" s="41">
        <v>10000</v>
      </c>
      <c r="H670" s="42">
        <v>4.62</v>
      </c>
      <c r="I670" s="41">
        <v>2465607652500</v>
      </c>
      <c r="J670" s="41"/>
      <c r="K670" s="44"/>
    </row>
    <row r="671" spans="2:11" s="39" customFormat="1" ht="12.75" hidden="1" x14ac:dyDescent="0.2">
      <c r="B671" s="40" t="s">
        <v>1533</v>
      </c>
      <c r="C671" s="40" t="s">
        <v>1534</v>
      </c>
      <c r="D671" s="40" t="s">
        <v>181</v>
      </c>
      <c r="E671" s="40" t="s">
        <v>283</v>
      </c>
      <c r="F671" s="41">
        <v>79900</v>
      </c>
      <c r="G671" s="41">
        <v>0</v>
      </c>
      <c r="H671" s="42">
        <v>0</v>
      </c>
      <c r="I671" s="41">
        <v>438328363800</v>
      </c>
      <c r="J671" s="41"/>
      <c r="K671" s="44"/>
    </row>
    <row r="672" spans="2:11" s="39" customFormat="1" ht="12.75" hidden="1" x14ac:dyDescent="0.2">
      <c r="B672" s="40" t="s">
        <v>1535</v>
      </c>
      <c r="C672" s="40" t="s">
        <v>1536</v>
      </c>
      <c r="D672" s="40" t="s">
        <v>181</v>
      </c>
      <c r="E672" s="40" t="s">
        <v>283</v>
      </c>
      <c r="F672" s="41">
        <v>127500</v>
      </c>
      <c r="G672" s="41">
        <v>3500</v>
      </c>
      <c r="H672" s="42">
        <v>2.82</v>
      </c>
      <c r="I672" s="41">
        <v>638757277500</v>
      </c>
      <c r="J672" s="41"/>
      <c r="K672" s="44"/>
    </row>
    <row r="673" spans="2:11" s="39" customFormat="1" ht="12.75" hidden="1" x14ac:dyDescent="0.2">
      <c r="B673" s="40" t="s">
        <v>1537</v>
      </c>
      <c r="C673" s="40" t="s">
        <v>1538</v>
      </c>
      <c r="D673" s="40" t="s">
        <v>181</v>
      </c>
      <c r="E673" s="40" t="s">
        <v>230</v>
      </c>
      <c r="F673" s="41">
        <v>1075</v>
      </c>
      <c r="G673" s="41">
        <v>15</v>
      </c>
      <c r="H673" s="42">
        <v>1.42</v>
      </c>
      <c r="I673" s="41">
        <v>58707995675</v>
      </c>
      <c r="J673" s="41"/>
      <c r="K673" s="44"/>
    </row>
    <row r="674" spans="2:11" s="39" customFormat="1" ht="12.75" hidden="1" x14ac:dyDescent="0.2">
      <c r="B674" s="40" t="s">
        <v>1539</v>
      </c>
      <c r="C674" s="40" t="s">
        <v>1540</v>
      </c>
      <c r="D674" s="40" t="s">
        <v>181</v>
      </c>
      <c r="E674" s="40" t="s">
        <v>326</v>
      </c>
      <c r="F674" s="41">
        <v>103000</v>
      </c>
      <c r="G674" s="41">
        <v>2000</v>
      </c>
      <c r="H674" s="42">
        <v>1.98</v>
      </c>
      <c r="I674" s="41">
        <v>1483895147000</v>
      </c>
      <c r="J674" s="41"/>
      <c r="K674" s="44"/>
    </row>
    <row r="675" spans="2:11" s="39" customFormat="1" ht="12.75" hidden="1" x14ac:dyDescent="0.2">
      <c r="B675" s="40" t="s">
        <v>1541</v>
      </c>
      <c r="C675" s="40" t="s">
        <v>1542</v>
      </c>
      <c r="D675" s="40" t="s">
        <v>181</v>
      </c>
      <c r="E675" s="40" t="s">
        <v>318</v>
      </c>
      <c r="F675" s="41">
        <v>7950</v>
      </c>
      <c r="G675" s="41">
        <v>300</v>
      </c>
      <c r="H675" s="42">
        <v>3.92</v>
      </c>
      <c r="I675" s="41">
        <v>151624626000</v>
      </c>
      <c r="J675" s="41"/>
      <c r="K675" s="44"/>
    </row>
    <row r="676" spans="2:11" s="39" customFormat="1" ht="12.75" hidden="1" x14ac:dyDescent="0.2">
      <c r="B676" s="40" t="s">
        <v>1543</v>
      </c>
      <c r="C676" s="40" t="s">
        <v>1544</v>
      </c>
      <c r="D676" s="40" t="s">
        <v>181</v>
      </c>
      <c r="E676" s="40" t="s">
        <v>417</v>
      </c>
      <c r="F676" s="41">
        <v>40350</v>
      </c>
      <c r="G676" s="41">
        <v>-100</v>
      </c>
      <c r="H676" s="42">
        <v>-0.25</v>
      </c>
      <c r="I676" s="41">
        <v>467202320400</v>
      </c>
      <c r="J676" s="41"/>
      <c r="K676" s="44"/>
    </row>
    <row r="677" spans="2:11" s="39" customFormat="1" ht="12.75" hidden="1" x14ac:dyDescent="0.2">
      <c r="B677" s="40" t="s">
        <v>1545</v>
      </c>
      <c r="C677" s="40" t="s">
        <v>1546</v>
      </c>
      <c r="D677" s="40" t="s">
        <v>181</v>
      </c>
      <c r="E677" s="40" t="s">
        <v>318</v>
      </c>
      <c r="F677" s="41">
        <v>306</v>
      </c>
      <c r="G677" s="41">
        <v>0</v>
      </c>
      <c r="H677" s="42">
        <v>0</v>
      </c>
      <c r="I677" s="41">
        <v>19761980616</v>
      </c>
      <c r="J677" s="41"/>
      <c r="K677" s="44"/>
    </row>
    <row r="678" spans="2:11" s="39" customFormat="1" ht="12.75" hidden="1" x14ac:dyDescent="0.2">
      <c r="B678" s="40" t="s">
        <v>1547</v>
      </c>
      <c r="C678" s="40" t="s">
        <v>1548</v>
      </c>
      <c r="D678" s="40" t="s">
        <v>181</v>
      </c>
      <c r="E678" s="40" t="s">
        <v>182</v>
      </c>
      <c r="F678" s="41">
        <v>5700</v>
      </c>
      <c r="G678" s="41">
        <v>-70</v>
      </c>
      <c r="H678" s="42">
        <v>-1.21</v>
      </c>
      <c r="I678" s="41">
        <v>94434231300</v>
      </c>
      <c r="J678" s="41"/>
      <c r="K678" s="44"/>
    </row>
    <row r="679" spans="2:11" s="39" customFormat="1" ht="12.75" hidden="1" x14ac:dyDescent="0.2">
      <c r="B679" s="40" t="s">
        <v>1549</v>
      </c>
      <c r="C679" s="40" t="s">
        <v>1550</v>
      </c>
      <c r="D679" s="40" t="s">
        <v>181</v>
      </c>
      <c r="E679" s="40" t="s">
        <v>190</v>
      </c>
      <c r="F679" s="41">
        <v>4230</v>
      </c>
      <c r="G679" s="41">
        <v>15</v>
      </c>
      <c r="H679" s="42">
        <v>0.36</v>
      </c>
      <c r="I679" s="41">
        <v>52653957120</v>
      </c>
      <c r="J679" s="41"/>
      <c r="K679" s="44"/>
    </row>
    <row r="680" spans="2:11" s="39" customFormat="1" ht="12.75" hidden="1" x14ac:dyDescent="0.2">
      <c r="B680" s="40" t="s">
        <v>1551</v>
      </c>
      <c r="C680" s="40" t="s">
        <v>1552</v>
      </c>
      <c r="D680" s="40" t="s">
        <v>181</v>
      </c>
      <c r="E680" s="40" t="s">
        <v>269</v>
      </c>
      <c r="F680" s="41">
        <v>5060</v>
      </c>
      <c r="G680" s="41">
        <v>10</v>
      </c>
      <c r="H680" s="42">
        <v>0.2</v>
      </c>
      <c r="I680" s="41">
        <v>65780000000</v>
      </c>
      <c r="J680" s="41"/>
      <c r="K680" s="44"/>
    </row>
    <row r="681" spans="2:11" s="39" customFormat="1" ht="12.75" hidden="1" x14ac:dyDescent="0.2">
      <c r="B681" s="40" t="s">
        <v>1553</v>
      </c>
      <c r="C681" s="40" t="s">
        <v>1554</v>
      </c>
      <c r="D681" s="40" t="s">
        <v>181</v>
      </c>
      <c r="E681" s="40" t="s">
        <v>269</v>
      </c>
      <c r="F681" s="41">
        <v>3870</v>
      </c>
      <c r="G681" s="41">
        <v>125</v>
      </c>
      <c r="H681" s="42">
        <v>3.34</v>
      </c>
      <c r="I681" s="41">
        <v>38700000000</v>
      </c>
      <c r="J681" s="41"/>
      <c r="K681" s="44"/>
    </row>
    <row r="682" spans="2:11" s="39" customFormat="1" ht="12.75" hidden="1" x14ac:dyDescent="0.2">
      <c r="B682" s="40" t="s">
        <v>1555</v>
      </c>
      <c r="C682" s="40" t="s">
        <v>1556</v>
      </c>
      <c r="D682" s="40" t="s">
        <v>181</v>
      </c>
      <c r="E682" s="40" t="s">
        <v>269</v>
      </c>
      <c r="F682" s="41">
        <v>2815</v>
      </c>
      <c r="G682" s="41">
        <v>0</v>
      </c>
      <c r="H682" s="42">
        <v>0</v>
      </c>
      <c r="I682" s="41">
        <v>157345246980</v>
      </c>
      <c r="J682" s="41"/>
      <c r="K682" s="44"/>
    </row>
    <row r="683" spans="2:11" s="39" customFormat="1" ht="12.75" hidden="1" x14ac:dyDescent="0.2">
      <c r="B683" s="40" t="s">
        <v>1557</v>
      </c>
      <c r="C683" s="40" t="s">
        <v>1558</v>
      </c>
      <c r="D683" s="40" t="s">
        <v>181</v>
      </c>
      <c r="E683" s="40" t="s">
        <v>269</v>
      </c>
      <c r="F683" s="41">
        <v>5450</v>
      </c>
      <c r="G683" s="41">
        <v>230</v>
      </c>
      <c r="H683" s="42">
        <v>4.41</v>
      </c>
      <c r="I683" s="41">
        <v>65400000000</v>
      </c>
      <c r="J683" s="41"/>
      <c r="K683" s="44"/>
    </row>
    <row r="684" spans="2:11" s="39" customFormat="1" ht="12.75" hidden="1" x14ac:dyDescent="0.2">
      <c r="B684" s="40" t="s">
        <v>1559</v>
      </c>
      <c r="C684" s="40" t="s">
        <v>1560</v>
      </c>
      <c r="D684" s="40" t="s">
        <v>181</v>
      </c>
      <c r="E684" s="40" t="s">
        <v>206</v>
      </c>
      <c r="F684" s="41">
        <v>13500</v>
      </c>
      <c r="G684" s="41">
        <v>0</v>
      </c>
      <c r="H684" s="42">
        <v>0</v>
      </c>
      <c r="I684" s="41">
        <v>607500000000</v>
      </c>
      <c r="J684" s="41"/>
      <c r="K684" s="44"/>
    </row>
    <row r="685" spans="2:11" s="39" customFormat="1" ht="12.75" hidden="1" x14ac:dyDescent="0.2">
      <c r="B685" s="40" t="s">
        <v>1561</v>
      </c>
      <c r="C685" s="40" t="s">
        <v>1562</v>
      </c>
      <c r="D685" s="40" t="s">
        <v>181</v>
      </c>
      <c r="E685" s="40" t="s">
        <v>283</v>
      </c>
      <c r="F685" s="41">
        <v>21550</v>
      </c>
      <c r="G685" s="41">
        <v>150</v>
      </c>
      <c r="H685" s="42">
        <v>0.7</v>
      </c>
      <c r="I685" s="41">
        <v>964815222400</v>
      </c>
      <c r="J685" s="41"/>
      <c r="K685" s="44"/>
    </row>
    <row r="686" spans="2:11" s="39" customFormat="1" ht="12.75" hidden="1" x14ac:dyDescent="0.2">
      <c r="B686" s="40" t="s">
        <v>1563</v>
      </c>
      <c r="C686" s="40" t="s">
        <v>1564</v>
      </c>
      <c r="D686" s="40" t="s">
        <v>181</v>
      </c>
      <c r="E686" s="40" t="s">
        <v>256</v>
      </c>
      <c r="F686" s="41">
        <v>2595</v>
      </c>
      <c r="G686" s="41">
        <v>-5</v>
      </c>
      <c r="H686" s="42">
        <v>-0.19</v>
      </c>
      <c r="I686" s="41">
        <v>377499178275</v>
      </c>
      <c r="J686" s="41"/>
      <c r="K686" s="44"/>
    </row>
    <row r="687" spans="2:11" s="39" customFormat="1" ht="12.75" hidden="1" x14ac:dyDescent="0.2">
      <c r="B687" s="40" t="s">
        <v>1565</v>
      </c>
      <c r="C687" s="40" t="s">
        <v>1566</v>
      </c>
      <c r="D687" s="40" t="s">
        <v>181</v>
      </c>
      <c r="E687" s="40" t="s">
        <v>256</v>
      </c>
      <c r="F687" s="41">
        <v>11900</v>
      </c>
      <c r="G687" s="41">
        <v>-150</v>
      </c>
      <c r="H687" s="42">
        <v>-1.24</v>
      </c>
      <c r="I687" s="41">
        <v>3508215200</v>
      </c>
      <c r="J687" s="41"/>
      <c r="K687" s="44"/>
    </row>
    <row r="688" spans="2:11" s="39" customFormat="1" ht="12.75" hidden="1" x14ac:dyDescent="0.2">
      <c r="B688" s="40" t="s">
        <v>1567</v>
      </c>
      <c r="C688" s="40" t="s">
        <v>1568</v>
      </c>
      <c r="D688" s="40" t="s">
        <v>181</v>
      </c>
      <c r="E688" s="40" t="s">
        <v>256</v>
      </c>
      <c r="F688" s="41">
        <v>6250</v>
      </c>
      <c r="G688" s="41">
        <v>-350</v>
      </c>
      <c r="H688" s="42">
        <v>-5.3</v>
      </c>
      <c r="I688" s="41">
        <v>5357612500</v>
      </c>
      <c r="J688" s="41"/>
      <c r="K688" s="44"/>
    </row>
    <row r="689" spans="2:11" s="39" customFormat="1" ht="12.75" hidden="1" x14ac:dyDescent="0.2">
      <c r="B689" s="40" t="s">
        <v>1569</v>
      </c>
      <c r="C689" s="40" t="s">
        <v>1570</v>
      </c>
      <c r="D689" s="40" t="s">
        <v>181</v>
      </c>
      <c r="E689" s="40" t="s">
        <v>276</v>
      </c>
      <c r="F689" s="41">
        <v>1480</v>
      </c>
      <c r="G689" s="41">
        <v>50</v>
      </c>
      <c r="H689" s="42">
        <v>3.5</v>
      </c>
      <c r="I689" s="41">
        <v>82058632560</v>
      </c>
      <c r="J689" s="41"/>
      <c r="K689" s="44"/>
    </row>
    <row r="690" spans="2:11" s="39" customFormat="1" ht="12.75" hidden="1" x14ac:dyDescent="0.2">
      <c r="B690" s="40" t="s">
        <v>1571</v>
      </c>
      <c r="C690" s="40" t="s">
        <v>1572</v>
      </c>
      <c r="D690" s="40" t="s">
        <v>181</v>
      </c>
      <c r="E690" s="40" t="s">
        <v>206</v>
      </c>
      <c r="F690" s="41">
        <v>70400</v>
      </c>
      <c r="G690" s="41">
        <v>-500</v>
      </c>
      <c r="H690" s="42">
        <v>-0.71</v>
      </c>
      <c r="I690" s="41">
        <v>100617088000</v>
      </c>
      <c r="J690" s="41"/>
      <c r="K690" s="44"/>
    </row>
    <row r="691" spans="2:11" s="39" customFormat="1" ht="12.75" hidden="1" x14ac:dyDescent="0.2">
      <c r="B691" s="40" t="s">
        <v>1573</v>
      </c>
      <c r="C691" s="40" t="s">
        <v>1574</v>
      </c>
      <c r="D691" s="40" t="s">
        <v>181</v>
      </c>
      <c r="E691" s="40" t="s">
        <v>318</v>
      </c>
      <c r="F691" s="41">
        <v>1975</v>
      </c>
      <c r="G691" s="41">
        <v>125</v>
      </c>
      <c r="H691" s="42">
        <v>6.76</v>
      </c>
      <c r="I691" s="41">
        <v>47400000000</v>
      </c>
      <c r="J691" s="41"/>
      <c r="K691" s="44"/>
    </row>
    <row r="692" spans="2:11" s="39" customFormat="1" ht="12.75" hidden="1" x14ac:dyDescent="0.2">
      <c r="B692" s="40" t="s">
        <v>1575</v>
      </c>
      <c r="C692" s="40" t="s">
        <v>1576</v>
      </c>
      <c r="D692" s="40" t="s">
        <v>181</v>
      </c>
      <c r="E692" s="40" t="s">
        <v>182</v>
      </c>
      <c r="F692" s="41">
        <v>389500</v>
      </c>
      <c r="G692" s="41">
        <v>5000</v>
      </c>
      <c r="H692" s="42">
        <v>1.3</v>
      </c>
      <c r="I692" s="41">
        <v>34446038562000</v>
      </c>
      <c r="J692" s="41"/>
      <c r="K692" s="44"/>
    </row>
    <row r="693" spans="2:11" s="39" customFormat="1" ht="12.75" hidden="1" x14ac:dyDescent="0.2">
      <c r="B693" s="40" t="s">
        <v>1577</v>
      </c>
      <c r="C693" s="40" t="s">
        <v>1578</v>
      </c>
      <c r="D693" s="40" t="s">
        <v>181</v>
      </c>
      <c r="E693" s="40" t="s">
        <v>269</v>
      </c>
      <c r="F693" s="41">
        <v>3880</v>
      </c>
      <c r="G693" s="41">
        <v>215</v>
      </c>
      <c r="H693" s="42">
        <v>5.87</v>
      </c>
      <c r="I693" s="41">
        <v>155200000000</v>
      </c>
      <c r="J693" s="41"/>
      <c r="K693" s="44"/>
    </row>
    <row r="694" spans="2:11" s="39" customFormat="1" ht="12.75" hidden="1" x14ac:dyDescent="0.2">
      <c r="B694" s="40" t="s">
        <v>1579</v>
      </c>
      <c r="C694" s="40" t="s">
        <v>1580</v>
      </c>
      <c r="D694" s="40" t="s">
        <v>181</v>
      </c>
      <c r="E694" s="40" t="s">
        <v>578</v>
      </c>
      <c r="F694" s="41">
        <v>4100</v>
      </c>
      <c r="G694" s="41">
        <v>0</v>
      </c>
      <c r="H694" s="42">
        <v>0</v>
      </c>
      <c r="I694" s="41">
        <v>53879690800</v>
      </c>
      <c r="J694" s="41"/>
      <c r="K694" s="44"/>
    </row>
    <row r="695" spans="2:11" s="39" customFormat="1" ht="12.75" hidden="1" x14ac:dyDescent="0.2">
      <c r="B695" s="40" t="s">
        <v>1581</v>
      </c>
      <c r="C695" s="40" t="s">
        <v>1582</v>
      </c>
      <c r="D695" s="40" t="s">
        <v>181</v>
      </c>
      <c r="E695" s="40" t="s">
        <v>318</v>
      </c>
      <c r="F695" s="41">
        <v>694</v>
      </c>
      <c r="G695" s="41">
        <v>14</v>
      </c>
      <c r="H695" s="42">
        <v>2.06</v>
      </c>
      <c r="I695" s="41">
        <v>45833197968</v>
      </c>
      <c r="J695" s="41"/>
      <c r="K695" s="44"/>
    </row>
    <row r="696" spans="2:11" hidden="1" x14ac:dyDescent="0.2">
      <c r="B696" s="60" t="s">
        <v>1583</v>
      </c>
      <c r="C696" s="60" t="s">
        <v>5130</v>
      </c>
      <c r="D696" s="60" t="s">
        <v>181</v>
      </c>
      <c r="E696" s="60" t="s">
        <v>748</v>
      </c>
      <c r="F696" s="62">
        <v>27650</v>
      </c>
      <c r="G696" s="62">
        <v>50</v>
      </c>
      <c r="H696" s="63">
        <v>0.18</v>
      </c>
      <c r="I696" s="62">
        <v>374769316600</v>
      </c>
      <c r="J696" s="69" t="s">
        <v>5129</v>
      </c>
      <c r="K696" s="65" t="s">
        <v>5125</v>
      </c>
    </row>
    <row r="697" spans="2:11" s="39" customFormat="1" ht="12.75" hidden="1" x14ac:dyDescent="0.2">
      <c r="B697" s="40" t="s">
        <v>1584</v>
      </c>
      <c r="C697" s="40" t="s">
        <v>1585</v>
      </c>
      <c r="D697" s="40" t="s">
        <v>181</v>
      </c>
      <c r="E697" s="40" t="s">
        <v>550</v>
      </c>
      <c r="F697" s="41">
        <v>36800</v>
      </c>
      <c r="G697" s="41">
        <v>-1500</v>
      </c>
      <c r="H697" s="42">
        <v>-3.92</v>
      </c>
      <c r="I697" s="43">
        <v>587714841600</v>
      </c>
      <c r="J697" s="41"/>
      <c r="K697" s="44"/>
    </row>
    <row r="698" spans="2:11" ht="27" hidden="1" x14ac:dyDescent="0.2">
      <c r="B698" s="60" t="s">
        <v>1586</v>
      </c>
      <c r="C698" s="60" t="s">
        <v>5131</v>
      </c>
      <c r="D698" s="60" t="s">
        <v>181</v>
      </c>
      <c r="E698" s="60" t="s">
        <v>748</v>
      </c>
      <c r="F698" s="62">
        <v>30750</v>
      </c>
      <c r="G698" s="62">
        <v>50</v>
      </c>
      <c r="H698" s="63">
        <v>0.16</v>
      </c>
      <c r="I698" s="62">
        <v>641492847000</v>
      </c>
      <c r="J698" s="69" t="s">
        <v>5132</v>
      </c>
      <c r="K698" s="65" t="s">
        <v>5125</v>
      </c>
    </row>
    <row r="699" spans="2:11" s="39" customFormat="1" ht="12.75" hidden="1" x14ac:dyDescent="0.2">
      <c r="B699" s="40" t="s">
        <v>1587</v>
      </c>
      <c r="C699" s="40" t="s">
        <v>1588</v>
      </c>
      <c r="D699" s="40" t="s">
        <v>181</v>
      </c>
      <c r="E699" s="40" t="s">
        <v>182</v>
      </c>
      <c r="F699" s="41">
        <v>1175</v>
      </c>
      <c r="G699" s="41">
        <v>-10</v>
      </c>
      <c r="H699" s="42">
        <v>-0.84</v>
      </c>
      <c r="I699" s="43">
        <v>54313349225</v>
      </c>
      <c r="J699" s="41"/>
      <c r="K699" s="44"/>
    </row>
    <row r="700" spans="2:11" s="39" customFormat="1" ht="12.75" hidden="1" x14ac:dyDescent="0.2">
      <c r="B700" s="40" t="s">
        <v>1589</v>
      </c>
      <c r="C700" s="40" t="s">
        <v>1590</v>
      </c>
      <c r="D700" s="40" t="s">
        <v>181</v>
      </c>
      <c r="E700" s="40" t="s">
        <v>182</v>
      </c>
      <c r="F700" s="41">
        <v>4805</v>
      </c>
      <c r="G700" s="41">
        <v>-5</v>
      </c>
      <c r="H700" s="42">
        <v>-0.1</v>
      </c>
      <c r="I700" s="41">
        <v>334524100000</v>
      </c>
      <c r="J700" s="41"/>
      <c r="K700" s="44"/>
    </row>
    <row r="701" spans="2:11" s="39" customFormat="1" ht="12.75" hidden="1" x14ac:dyDescent="0.2">
      <c r="B701" s="40" t="s">
        <v>1591</v>
      </c>
      <c r="C701" s="40" t="s">
        <v>1592</v>
      </c>
      <c r="D701" s="40" t="s">
        <v>181</v>
      </c>
      <c r="E701" s="40" t="s">
        <v>230</v>
      </c>
      <c r="F701" s="41">
        <v>7760</v>
      </c>
      <c r="G701" s="41">
        <v>180</v>
      </c>
      <c r="H701" s="42">
        <v>2.37</v>
      </c>
      <c r="I701" s="41">
        <v>23005994400</v>
      </c>
      <c r="J701" s="41"/>
      <c r="K701" s="44"/>
    </row>
    <row r="702" spans="2:11" s="39" customFormat="1" ht="12.75" hidden="1" x14ac:dyDescent="0.2">
      <c r="B702" s="40" t="s">
        <v>1593</v>
      </c>
      <c r="C702" s="40" t="s">
        <v>1594</v>
      </c>
      <c r="D702" s="40" t="s">
        <v>181</v>
      </c>
      <c r="E702" s="40" t="s">
        <v>230</v>
      </c>
      <c r="F702" s="41">
        <v>14900</v>
      </c>
      <c r="G702" s="41">
        <v>300</v>
      </c>
      <c r="H702" s="42">
        <v>2.0499999999999998</v>
      </c>
      <c r="I702" s="41">
        <v>351949189900</v>
      </c>
      <c r="J702" s="41"/>
      <c r="K702" s="44"/>
    </row>
    <row r="703" spans="2:11" s="39" customFormat="1" ht="12.75" hidden="1" x14ac:dyDescent="0.2">
      <c r="B703" s="40" t="s">
        <v>1595</v>
      </c>
      <c r="C703" s="40" t="s">
        <v>1596</v>
      </c>
      <c r="D703" s="40" t="s">
        <v>181</v>
      </c>
      <c r="E703" s="40" t="s">
        <v>230</v>
      </c>
      <c r="F703" s="41">
        <v>7480</v>
      </c>
      <c r="G703" s="41">
        <v>100</v>
      </c>
      <c r="H703" s="42">
        <v>1.36</v>
      </c>
      <c r="I703" s="41">
        <v>5862068520</v>
      </c>
      <c r="J703" s="41"/>
      <c r="K703" s="44"/>
    </row>
    <row r="704" spans="2:11" s="39" customFormat="1" ht="12.75" hidden="1" x14ac:dyDescent="0.2">
      <c r="B704" s="40" t="s">
        <v>1597</v>
      </c>
      <c r="C704" s="40" t="s">
        <v>1598</v>
      </c>
      <c r="D704" s="40" t="s">
        <v>181</v>
      </c>
      <c r="E704" s="40" t="s">
        <v>227</v>
      </c>
      <c r="F704" s="41">
        <v>7890</v>
      </c>
      <c r="G704" s="41">
        <v>-140</v>
      </c>
      <c r="H704" s="42">
        <v>-1.74</v>
      </c>
      <c r="I704" s="41">
        <v>949712325240</v>
      </c>
      <c r="J704" s="41"/>
      <c r="K704" s="44"/>
    </row>
    <row r="705" spans="2:11" s="39" customFormat="1" ht="12.75" hidden="1" x14ac:dyDescent="0.2">
      <c r="B705" s="40" t="s">
        <v>1599</v>
      </c>
      <c r="C705" s="40" t="s">
        <v>1600</v>
      </c>
      <c r="D705" s="40" t="s">
        <v>181</v>
      </c>
      <c r="E705" s="40" t="s">
        <v>269</v>
      </c>
      <c r="F705" s="41">
        <v>99500</v>
      </c>
      <c r="G705" s="41">
        <v>800</v>
      </c>
      <c r="H705" s="42">
        <v>0.81</v>
      </c>
      <c r="I705" s="41">
        <v>999926145500</v>
      </c>
      <c r="J705" s="41"/>
      <c r="K705" s="44"/>
    </row>
    <row r="706" spans="2:11" s="39" customFormat="1" ht="12.75" hidden="1" x14ac:dyDescent="0.2">
      <c r="B706" s="40" t="s">
        <v>1601</v>
      </c>
      <c r="C706" s="40" t="s">
        <v>1602</v>
      </c>
      <c r="D706" s="40" t="s">
        <v>181</v>
      </c>
      <c r="E706" s="40" t="s">
        <v>185</v>
      </c>
      <c r="F706" s="41">
        <v>17550</v>
      </c>
      <c r="G706" s="41">
        <v>450</v>
      </c>
      <c r="H706" s="42">
        <v>2.63</v>
      </c>
      <c r="I706" s="41">
        <v>168548813550</v>
      </c>
      <c r="J706" s="41"/>
      <c r="K706" s="44"/>
    </row>
    <row r="707" spans="2:11" s="39" customFormat="1" ht="12.75" hidden="1" x14ac:dyDescent="0.2">
      <c r="B707" s="40" t="s">
        <v>1603</v>
      </c>
      <c r="C707" s="40" t="s">
        <v>1604</v>
      </c>
      <c r="D707" s="40" t="s">
        <v>181</v>
      </c>
      <c r="E707" s="40" t="s">
        <v>269</v>
      </c>
      <c r="F707" s="41">
        <v>19650</v>
      </c>
      <c r="G707" s="41">
        <v>650</v>
      </c>
      <c r="H707" s="42">
        <v>3.42</v>
      </c>
      <c r="I707" s="41">
        <v>574722512250</v>
      </c>
      <c r="J707" s="41"/>
      <c r="K707" s="44"/>
    </row>
    <row r="708" spans="2:11" s="39" customFormat="1" ht="12.75" hidden="1" x14ac:dyDescent="0.2">
      <c r="B708" s="40" t="s">
        <v>1605</v>
      </c>
      <c r="C708" s="40" t="s">
        <v>1606</v>
      </c>
      <c r="D708" s="40" t="s">
        <v>181</v>
      </c>
      <c r="E708" s="40" t="s">
        <v>269</v>
      </c>
      <c r="F708" s="41">
        <v>12200</v>
      </c>
      <c r="G708" s="41">
        <v>200</v>
      </c>
      <c r="H708" s="42">
        <v>1.67</v>
      </c>
      <c r="I708" s="41">
        <v>318552065000</v>
      </c>
      <c r="J708" s="41"/>
      <c r="K708" s="44"/>
    </row>
    <row r="709" spans="2:11" s="39" customFormat="1" ht="12.75" hidden="1" x14ac:dyDescent="0.2">
      <c r="B709" s="40" t="s">
        <v>1607</v>
      </c>
      <c r="C709" s="40" t="s">
        <v>1608</v>
      </c>
      <c r="D709" s="40" t="s">
        <v>181</v>
      </c>
      <c r="E709" s="40" t="s">
        <v>326</v>
      </c>
      <c r="F709" s="41">
        <v>1095</v>
      </c>
      <c r="G709" s="41">
        <v>0</v>
      </c>
      <c r="H709" s="42">
        <v>0</v>
      </c>
      <c r="I709" s="41">
        <v>33843394950</v>
      </c>
      <c r="J709" s="41"/>
      <c r="K709" s="44"/>
    </row>
    <row r="710" spans="2:11" s="39" customFormat="1" ht="12.75" hidden="1" x14ac:dyDescent="0.2">
      <c r="B710" s="40" t="s">
        <v>1609</v>
      </c>
      <c r="C710" s="40" t="s">
        <v>1610</v>
      </c>
      <c r="D710" s="40" t="s">
        <v>181</v>
      </c>
      <c r="E710" s="40" t="s">
        <v>185</v>
      </c>
      <c r="F710" s="41">
        <v>21800</v>
      </c>
      <c r="G710" s="41">
        <v>100</v>
      </c>
      <c r="H710" s="42">
        <v>0.46</v>
      </c>
      <c r="I710" s="41">
        <v>275256086800</v>
      </c>
      <c r="J710" s="41"/>
      <c r="K710" s="44"/>
    </row>
    <row r="711" spans="2:11" s="39" customFormat="1" ht="12.75" hidden="1" x14ac:dyDescent="0.2">
      <c r="B711" s="40" t="s">
        <v>1611</v>
      </c>
      <c r="C711" s="40" t="s">
        <v>1612</v>
      </c>
      <c r="D711" s="40" t="s">
        <v>181</v>
      </c>
      <c r="E711" s="40" t="s">
        <v>256</v>
      </c>
      <c r="F711" s="41">
        <v>19300</v>
      </c>
      <c r="G711" s="41">
        <v>400</v>
      </c>
      <c r="H711" s="42">
        <v>2.12</v>
      </c>
      <c r="I711" s="41">
        <v>486561453400</v>
      </c>
      <c r="J711" s="41"/>
      <c r="K711" s="44"/>
    </row>
    <row r="712" spans="2:11" s="39" customFormat="1" ht="12.75" hidden="1" x14ac:dyDescent="0.2">
      <c r="B712" s="40" t="s">
        <v>1613</v>
      </c>
      <c r="C712" s="40" t="s">
        <v>1614</v>
      </c>
      <c r="D712" s="40" t="s">
        <v>181</v>
      </c>
      <c r="E712" s="40" t="s">
        <v>256</v>
      </c>
      <c r="F712" s="41">
        <v>31300</v>
      </c>
      <c r="G712" s="41">
        <v>0</v>
      </c>
      <c r="H712" s="42">
        <v>0</v>
      </c>
      <c r="I712" s="41">
        <v>9790733900</v>
      </c>
      <c r="J712" s="41"/>
      <c r="K712" s="44"/>
    </row>
    <row r="713" spans="2:11" s="39" customFormat="1" ht="12.75" hidden="1" x14ac:dyDescent="0.2">
      <c r="B713" s="40" t="s">
        <v>1615</v>
      </c>
      <c r="C713" s="40" t="s">
        <v>1616</v>
      </c>
      <c r="D713" s="40" t="s">
        <v>181</v>
      </c>
      <c r="E713" s="40" t="s">
        <v>269</v>
      </c>
      <c r="F713" s="41">
        <v>3340</v>
      </c>
      <c r="G713" s="41">
        <v>0</v>
      </c>
      <c r="H713" s="42">
        <v>0</v>
      </c>
      <c r="I713" s="41">
        <v>229319840900</v>
      </c>
      <c r="J713" s="41"/>
      <c r="K713" s="44"/>
    </row>
    <row r="714" spans="2:11" s="39" customFormat="1" ht="12.75" hidden="1" x14ac:dyDescent="0.2">
      <c r="B714" s="40" t="s">
        <v>1617</v>
      </c>
      <c r="C714" s="40" t="s">
        <v>1618</v>
      </c>
      <c r="D714" s="40" t="s">
        <v>181</v>
      </c>
      <c r="E714" s="40" t="s">
        <v>185</v>
      </c>
      <c r="F714" s="41">
        <v>14800</v>
      </c>
      <c r="G714" s="41">
        <v>0</v>
      </c>
      <c r="H714" s="42">
        <v>0</v>
      </c>
      <c r="I714" s="41">
        <v>15930572000</v>
      </c>
      <c r="J714" s="41"/>
      <c r="K714" s="44"/>
    </row>
    <row r="715" spans="2:11" s="39" customFormat="1" ht="12.75" hidden="1" x14ac:dyDescent="0.2">
      <c r="B715" s="40" t="s">
        <v>1619</v>
      </c>
      <c r="C715" s="40" t="s">
        <v>1620</v>
      </c>
      <c r="D715" s="40" t="s">
        <v>181</v>
      </c>
      <c r="E715" s="40" t="s">
        <v>269</v>
      </c>
      <c r="F715" s="41">
        <v>41050</v>
      </c>
      <c r="G715" s="41">
        <v>850</v>
      </c>
      <c r="H715" s="42">
        <v>2.11</v>
      </c>
      <c r="I715" s="41">
        <v>1107481382000</v>
      </c>
      <c r="J715" s="41"/>
      <c r="K715" s="44"/>
    </row>
    <row r="716" spans="2:11" s="39" customFormat="1" ht="12.75" hidden="1" x14ac:dyDescent="0.2">
      <c r="B716" s="40" t="s">
        <v>1621</v>
      </c>
      <c r="C716" s="40" t="s">
        <v>1622</v>
      </c>
      <c r="D716" s="40" t="s">
        <v>181</v>
      </c>
      <c r="E716" s="40" t="s">
        <v>269</v>
      </c>
      <c r="F716" s="41">
        <v>22500</v>
      </c>
      <c r="G716" s="41">
        <v>200</v>
      </c>
      <c r="H716" s="42">
        <v>0.9</v>
      </c>
      <c r="I716" s="41">
        <v>62276850000</v>
      </c>
      <c r="J716" s="41"/>
      <c r="K716" s="44"/>
    </row>
    <row r="717" spans="2:11" s="39" customFormat="1" ht="12.75" hidden="1" x14ac:dyDescent="0.2">
      <c r="B717" s="40" t="s">
        <v>1623</v>
      </c>
      <c r="C717" s="40" t="s">
        <v>1624</v>
      </c>
      <c r="D717" s="40" t="s">
        <v>181</v>
      </c>
      <c r="E717" s="40" t="s">
        <v>269</v>
      </c>
      <c r="F717" s="41">
        <v>4490</v>
      </c>
      <c r="G717" s="41">
        <v>65</v>
      </c>
      <c r="H717" s="42">
        <v>1.47</v>
      </c>
      <c r="I717" s="41">
        <v>170620000000</v>
      </c>
      <c r="J717" s="41"/>
      <c r="K717" s="44"/>
    </row>
    <row r="718" spans="2:11" s="39" customFormat="1" ht="12.75" hidden="1" x14ac:dyDescent="0.2">
      <c r="B718" s="40" t="s">
        <v>1625</v>
      </c>
      <c r="C718" s="40" t="s">
        <v>1626</v>
      </c>
      <c r="D718" s="40" t="s">
        <v>181</v>
      </c>
      <c r="E718" s="40" t="s">
        <v>182</v>
      </c>
      <c r="F718" s="41">
        <v>72700</v>
      </c>
      <c r="G718" s="41">
        <v>1100</v>
      </c>
      <c r="H718" s="42">
        <v>1.54</v>
      </c>
      <c r="I718" s="41">
        <v>5365232301300</v>
      </c>
      <c r="J718" s="41"/>
      <c r="K718" s="44"/>
    </row>
    <row r="719" spans="2:11" s="39" customFormat="1" ht="12.75" hidden="1" x14ac:dyDescent="0.2">
      <c r="B719" s="40" t="s">
        <v>1627</v>
      </c>
      <c r="C719" s="40" t="s">
        <v>1628</v>
      </c>
      <c r="D719" s="40" t="s">
        <v>181</v>
      </c>
      <c r="E719" s="40" t="s">
        <v>182</v>
      </c>
      <c r="F719" s="41">
        <v>1540</v>
      </c>
      <c r="G719" s="41">
        <v>-15</v>
      </c>
      <c r="H719" s="42">
        <v>-0.96</v>
      </c>
      <c r="I719" s="41">
        <v>104491257640</v>
      </c>
      <c r="J719" s="41"/>
      <c r="K719" s="44"/>
    </row>
    <row r="720" spans="2:11" s="39" customFormat="1" ht="12.75" hidden="1" x14ac:dyDescent="0.2">
      <c r="B720" s="40" t="s">
        <v>1629</v>
      </c>
      <c r="C720" s="40" t="s">
        <v>1630</v>
      </c>
      <c r="D720" s="40" t="s">
        <v>181</v>
      </c>
      <c r="E720" s="40" t="s">
        <v>185</v>
      </c>
      <c r="F720" s="41">
        <v>99900</v>
      </c>
      <c r="G720" s="41">
        <v>600</v>
      </c>
      <c r="H720" s="42">
        <v>0.6</v>
      </c>
      <c r="I720" s="41">
        <v>710532456300</v>
      </c>
      <c r="J720" s="41"/>
      <c r="K720" s="44"/>
    </row>
    <row r="721" spans="2:11" s="39" customFormat="1" ht="12.75" hidden="1" x14ac:dyDescent="0.2">
      <c r="B721" s="40" t="s">
        <v>1631</v>
      </c>
      <c r="C721" s="40" t="s">
        <v>1632</v>
      </c>
      <c r="D721" s="40" t="s">
        <v>181</v>
      </c>
      <c r="E721" s="40" t="s">
        <v>182</v>
      </c>
      <c r="F721" s="41">
        <v>39100</v>
      </c>
      <c r="G721" s="41">
        <v>600</v>
      </c>
      <c r="H721" s="42">
        <v>1.56</v>
      </c>
      <c r="I721" s="41">
        <v>877299603000</v>
      </c>
      <c r="J721" s="41"/>
      <c r="K721" s="44"/>
    </row>
    <row r="722" spans="2:11" s="39" customFormat="1" ht="12.75" hidden="1" x14ac:dyDescent="0.2">
      <c r="B722" s="40" t="s">
        <v>1633</v>
      </c>
      <c r="C722" s="40" t="s">
        <v>1634</v>
      </c>
      <c r="D722" s="40" t="s">
        <v>181</v>
      </c>
      <c r="E722" s="40" t="s">
        <v>276</v>
      </c>
      <c r="F722" s="41">
        <v>645</v>
      </c>
      <c r="G722" s="41">
        <v>19</v>
      </c>
      <c r="H722" s="42">
        <v>3.04</v>
      </c>
      <c r="I722" s="41">
        <v>146551506510</v>
      </c>
      <c r="J722" s="41"/>
      <c r="K722" s="44"/>
    </row>
    <row r="723" spans="2:11" s="39" customFormat="1" ht="12.75" hidden="1" x14ac:dyDescent="0.2">
      <c r="B723" s="40" t="s">
        <v>1635</v>
      </c>
      <c r="C723" s="40" t="s">
        <v>1636</v>
      </c>
      <c r="D723" s="40" t="s">
        <v>181</v>
      </c>
      <c r="E723" s="40" t="s">
        <v>209</v>
      </c>
      <c r="F723" s="41">
        <v>8880</v>
      </c>
      <c r="G723" s="41">
        <v>-40</v>
      </c>
      <c r="H723" s="42">
        <v>-0.45</v>
      </c>
      <c r="I723" s="41">
        <v>111211788000</v>
      </c>
      <c r="J723" s="41"/>
      <c r="K723" s="44"/>
    </row>
    <row r="724" spans="2:11" s="39" customFormat="1" ht="12.75" hidden="1" x14ac:dyDescent="0.2">
      <c r="B724" s="40" t="s">
        <v>1637</v>
      </c>
      <c r="C724" s="40" t="s">
        <v>1638</v>
      </c>
      <c r="D724" s="40" t="s">
        <v>181</v>
      </c>
      <c r="E724" s="40" t="s">
        <v>209</v>
      </c>
      <c r="F724" s="41">
        <v>10350</v>
      </c>
      <c r="G724" s="41">
        <v>50</v>
      </c>
      <c r="H724" s="42">
        <v>0.49</v>
      </c>
      <c r="I724" s="41">
        <v>8006346000</v>
      </c>
      <c r="J724" s="41"/>
      <c r="K724" s="44"/>
    </row>
    <row r="725" spans="2:11" s="39" customFormat="1" ht="12.75" hidden="1" x14ac:dyDescent="0.2">
      <c r="B725" s="40" t="s">
        <v>1639</v>
      </c>
      <c r="C725" s="40" t="s">
        <v>1640</v>
      </c>
      <c r="D725" s="40" t="s">
        <v>181</v>
      </c>
      <c r="E725" s="40" t="s">
        <v>185</v>
      </c>
      <c r="F725" s="41">
        <v>8810</v>
      </c>
      <c r="G725" s="41">
        <v>40</v>
      </c>
      <c r="H725" s="42">
        <v>0.46</v>
      </c>
      <c r="I725" s="41">
        <v>130805127070</v>
      </c>
      <c r="J725" s="41"/>
      <c r="K725" s="44"/>
    </row>
    <row r="726" spans="2:11" s="39" customFormat="1" ht="12.75" hidden="1" x14ac:dyDescent="0.2">
      <c r="B726" s="40" t="s">
        <v>1641</v>
      </c>
      <c r="C726" s="40" t="s">
        <v>1642</v>
      </c>
      <c r="D726" s="40" t="s">
        <v>181</v>
      </c>
      <c r="E726" s="40" t="s">
        <v>185</v>
      </c>
      <c r="F726" s="41">
        <v>12750</v>
      </c>
      <c r="G726" s="41">
        <v>150</v>
      </c>
      <c r="H726" s="42">
        <v>1.19</v>
      </c>
      <c r="I726" s="41">
        <v>7659256500</v>
      </c>
      <c r="J726" s="41"/>
      <c r="K726" s="44"/>
    </row>
    <row r="727" spans="2:11" s="39" customFormat="1" ht="12.75" hidden="1" x14ac:dyDescent="0.2">
      <c r="B727" s="40" t="s">
        <v>1643</v>
      </c>
      <c r="C727" s="40" t="s">
        <v>1644</v>
      </c>
      <c r="D727" s="40" t="s">
        <v>181</v>
      </c>
      <c r="E727" s="40" t="s">
        <v>182</v>
      </c>
      <c r="F727" s="41">
        <v>9830</v>
      </c>
      <c r="G727" s="41">
        <v>490</v>
      </c>
      <c r="H727" s="42">
        <v>5.25</v>
      </c>
      <c r="I727" s="41">
        <v>181910942530</v>
      </c>
      <c r="J727" s="41"/>
      <c r="K727" s="44"/>
    </row>
    <row r="728" spans="2:11" s="39" customFormat="1" ht="12.75" hidden="1" x14ac:dyDescent="0.2">
      <c r="B728" s="40" t="s">
        <v>1645</v>
      </c>
      <c r="C728" s="40" t="s">
        <v>1646</v>
      </c>
      <c r="D728" s="40" t="s">
        <v>181</v>
      </c>
      <c r="E728" s="40" t="s">
        <v>224</v>
      </c>
      <c r="F728" s="41">
        <v>126500</v>
      </c>
      <c r="G728" s="41">
        <v>2500</v>
      </c>
      <c r="H728" s="42">
        <v>2.02</v>
      </c>
      <c r="I728" s="41">
        <v>3008543428000</v>
      </c>
      <c r="J728" s="41"/>
      <c r="K728" s="44"/>
    </row>
    <row r="729" spans="2:11" s="39" customFormat="1" ht="12.75" hidden="1" x14ac:dyDescent="0.2">
      <c r="B729" s="40" t="s">
        <v>1647</v>
      </c>
      <c r="C729" s="40" t="s">
        <v>1648</v>
      </c>
      <c r="D729" s="40" t="s">
        <v>181</v>
      </c>
      <c r="E729" s="40" t="s">
        <v>182</v>
      </c>
      <c r="F729" s="41">
        <v>1485</v>
      </c>
      <c r="G729" s="41">
        <v>0</v>
      </c>
      <c r="H729" s="42">
        <v>0</v>
      </c>
      <c r="I729" s="41">
        <v>54962074530</v>
      </c>
      <c r="J729" s="41"/>
      <c r="K729" s="44"/>
    </row>
    <row r="730" spans="2:11" s="39" customFormat="1" ht="12.75" hidden="1" x14ac:dyDescent="0.2">
      <c r="B730" s="40" t="s">
        <v>1649</v>
      </c>
      <c r="C730" s="40" t="s">
        <v>1650</v>
      </c>
      <c r="D730" s="40" t="s">
        <v>181</v>
      </c>
      <c r="E730" s="40" t="s">
        <v>550</v>
      </c>
      <c r="F730" s="41">
        <v>4040</v>
      </c>
      <c r="G730" s="41">
        <v>50</v>
      </c>
      <c r="H730" s="42">
        <v>1.25</v>
      </c>
      <c r="I730" s="41">
        <v>111435724000</v>
      </c>
      <c r="J730" s="41"/>
      <c r="K730" s="44"/>
    </row>
    <row r="731" spans="2:11" s="39" customFormat="1" ht="12.75" hidden="1" x14ac:dyDescent="0.2">
      <c r="B731" s="40" t="s">
        <v>1651</v>
      </c>
      <c r="C731" s="40" t="s">
        <v>1652</v>
      </c>
      <c r="D731" s="40" t="s">
        <v>181</v>
      </c>
      <c r="E731" s="40" t="s">
        <v>269</v>
      </c>
      <c r="F731" s="41">
        <v>5890</v>
      </c>
      <c r="G731" s="41">
        <v>-60</v>
      </c>
      <c r="H731" s="42">
        <v>-1.01</v>
      </c>
      <c r="I731" s="41">
        <v>172157337500</v>
      </c>
      <c r="J731" s="41"/>
      <c r="K731" s="44"/>
    </row>
    <row r="732" spans="2:11" s="39" customFormat="1" ht="12.75" hidden="1" x14ac:dyDescent="0.2">
      <c r="B732" s="40" t="s">
        <v>1653</v>
      </c>
      <c r="C732" s="40" t="s">
        <v>1654</v>
      </c>
      <c r="D732" s="40" t="s">
        <v>181</v>
      </c>
      <c r="E732" s="40" t="s">
        <v>269</v>
      </c>
      <c r="F732" s="41">
        <v>14150</v>
      </c>
      <c r="G732" s="41">
        <v>-150</v>
      </c>
      <c r="H732" s="42">
        <v>-1.05</v>
      </c>
      <c r="I732" s="41">
        <v>164140000000</v>
      </c>
      <c r="J732" s="41"/>
      <c r="K732" s="44"/>
    </row>
    <row r="733" spans="2:11" s="39" customFormat="1" ht="12.75" hidden="1" x14ac:dyDescent="0.2">
      <c r="B733" s="40" t="s">
        <v>1655</v>
      </c>
      <c r="C733" s="40" t="s">
        <v>1656</v>
      </c>
      <c r="D733" s="40" t="s">
        <v>181</v>
      </c>
      <c r="E733" s="40" t="s">
        <v>269</v>
      </c>
      <c r="F733" s="41">
        <v>801000</v>
      </c>
      <c r="G733" s="41">
        <v>-1000</v>
      </c>
      <c r="H733" s="42">
        <v>-0.12</v>
      </c>
      <c r="I733" s="41">
        <v>891833400000</v>
      </c>
      <c r="J733" s="41"/>
      <c r="K733" s="44"/>
    </row>
    <row r="734" spans="2:11" s="39" customFormat="1" ht="12.75" hidden="1" x14ac:dyDescent="0.2">
      <c r="B734" s="40" t="s">
        <v>1657</v>
      </c>
      <c r="C734" s="40" t="s">
        <v>1658</v>
      </c>
      <c r="D734" s="40" t="s">
        <v>181</v>
      </c>
      <c r="E734" s="40" t="s">
        <v>578</v>
      </c>
      <c r="F734" s="41">
        <v>5840</v>
      </c>
      <c r="G734" s="41">
        <v>-40</v>
      </c>
      <c r="H734" s="42">
        <v>-0.68</v>
      </c>
      <c r="I734" s="41">
        <v>413506689600</v>
      </c>
      <c r="J734" s="41"/>
      <c r="K734" s="44"/>
    </row>
    <row r="735" spans="2:11" s="39" customFormat="1" ht="12.75" hidden="1" x14ac:dyDescent="0.2">
      <c r="B735" s="40" t="s">
        <v>1659</v>
      </c>
      <c r="C735" s="40" t="s">
        <v>1660</v>
      </c>
      <c r="D735" s="40" t="s">
        <v>181</v>
      </c>
      <c r="E735" s="40" t="s">
        <v>318</v>
      </c>
      <c r="F735" s="41">
        <v>1110</v>
      </c>
      <c r="G735" s="41">
        <v>15</v>
      </c>
      <c r="H735" s="42">
        <v>1.37</v>
      </c>
      <c r="I735" s="41">
        <v>40737000000</v>
      </c>
      <c r="J735" s="41"/>
      <c r="K735" s="44"/>
    </row>
    <row r="736" spans="2:11" s="39" customFormat="1" ht="12.75" hidden="1" x14ac:dyDescent="0.2">
      <c r="B736" s="40" t="s">
        <v>1661</v>
      </c>
      <c r="C736" s="40" t="s">
        <v>1662</v>
      </c>
      <c r="D736" s="40" t="s">
        <v>181</v>
      </c>
      <c r="E736" s="40" t="s">
        <v>318</v>
      </c>
      <c r="F736" s="41">
        <v>2780</v>
      </c>
      <c r="G736" s="41">
        <v>-5</v>
      </c>
      <c r="H736" s="42">
        <v>-0.18</v>
      </c>
      <c r="I736" s="41">
        <v>9174000000</v>
      </c>
      <c r="J736" s="41"/>
      <c r="K736" s="44"/>
    </row>
    <row r="737" spans="2:11" s="39" customFormat="1" ht="12.75" hidden="1" x14ac:dyDescent="0.2">
      <c r="B737" s="40" t="s">
        <v>1663</v>
      </c>
      <c r="C737" s="40" t="s">
        <v>1664</v>
      </c>
      <c r="D737" s="40" t="s">
        <v>181</v>
      </c>
      <c r="E737" s="40" t="s">
        <v>256</v>
      </c>
      <c r="F737" s="41">
        <v>11800</v>
      </c>
      <c r="G737" s="41">
        <v>500</v>
      </c>
      <c r="H737" s="42">
        <v>4.42</v>
      </c>
      <c r="I737" s="41">
        <v>459009356400</v>
      </c>
      <c r="J737" s="41"/>
      <c r="K737" s="44"/>
    </row>
    <row r="738" spans="2:11" s="39" customFormat="1" ht="12.75" hidden="1" x14ac:dyDescent="0.2">
      <c r="B738" s="40" t="s">
        <v>1665</v>
      </c>
      <c r="C738" s="40" t="s">
        <v>1666</v>
      </c>
      <c r="D738" s="40" t="s">
        <v>181</v>
      </c>
      <c r="E738" s="40" t="s">
        <v>256</v>
      </c>
      <c r="F738" s="41">
        <v>13200</v>
      </c>
      <c r="G738" s="41">
        <v>150</v>
      </c>
      <c r="H738" s="42">
        <v>1.1499999999999999</v>
      </c>
      <c r="I738" s="41">
        <v>17188274400</v>
      </c>
      <c r="J738" s="41"/>
      <c r="K738" s="44"/>
    </row>
    <row r="739" spans="2:11" s="39" customFormat="1" ht="12.75" hidden="1" x14ac:dyDescent="0.2">
      <c r="B739" s="40" t="s">
        <v>1667</v>
      </c>
      <c r="C739" s="40" t="s">
        <v>1668</v>
      </c>
      <c r="D739" s="40" t="s">
        <v>181</v>
      </c>
      <c r="E739" s="40" t="s">
        <v>318</v>
      </c>
      <c r="F739" s="41">
        <v>3995</v>
      </c>
      <c r="G739" s="41">
        <v>-10</v>
      </c>
      <c r="H739" s="42">
        <v>-0.25</v>
      </c>
      <c r="I739" s="41">
        <v>30362000000</v>
      </c>
      <c r="J739" s="41"/>
      <c r="K739" s="44"/>
    </row>
    <row r="740" spans="2:11" s="39" customFormat="1" ht="12.75" hidden="1" x14ac:dyDescent="0.2">
      <c r="B740" s="40" t="s">
        <v>1669</v>
      </c>
      <c r="C740" s="40" t="s">
        <v>1670</v>
      </c>
      <c r="D740" s="40" t="s">
        <v>181</v>
      </c>
      <c r="E740" s="40" t="s">
        <v>195</v>
      </c>
      <c r="F740" s="41">
        <v>1980</v>
      </c>
      <c r="G740" s="41">
        <v>45</v>
      </c>
      <c r="H740" s="42">
        <v>2.33</v>
      </c>
      <c r="I740" s="41">
        <v>95336182260</v>
      </c>
      <c r="J740" s="41"/>
      <c r="K740" s="44"/>
    </row>
    <row r="741" spans="2:11" s="39" customFormat="1" ht="12.75" hidden="1" x14ac:dyDescent="0.2">
      <c r="B741" s="40" t="s">
        <v>1671</v>
      </c>
      <c r="C741" s="40" t="s">
        <v>1672</v>
      </c>
      <c r="D741" s="40" t="s">
        <v>181</v>
      </c>
      <c r="E741" s="40" t="s">
        <v>269</v>
      </c>
      <c r="F741" s="41">
        <v>37700</v>
      </c>
      <c r="G741" s="41">
        <v>1200</v>
      </c>
      <c r="H741" s="42">
        <v>3.29</v>
      </c>
      <c r="I741" s="41">
        <v>177855405000</v>
      </c>
      <c r="J741" s="41"/>
      <c r="K741" s="44"/>
    </row>
    <row r="742" spans="2:11" s="39" customFormat="1" ht="12.75" hidden="1" x14ac:dyDescent="0.2">
      <c r="B742" s="40" t="s">
        <v>1673</v>
      </c>
      <c r="C742" s="40" t="s">
        <v>1674</v>
      </c>
      <c r="D742" s="40" t="s">
        <v>181</v>
      </c>
      <c r="E742" s="40" t="s">
        <v>182</v>
      </c>
      <c r="F742" s="41">
        <v>12100</v>
      </c>
      <c r="G742" s="41">
        <v>-100</v>
      </c>
      <c r="H742" s="42">
        <v>-0.82</v>
      </c>
      <c r="I742" s="41">
        <v>117402742600</v>
      </c>
      <c r="J742" s="41"/>
      <c r="K742" s="44"/>
    </row>
    <row r="743" spans="2:11" s="39" customFormat="1" ht="12.75" hidden="1" x14ac:dyDescent="0.2">
      <c r="B743" s="40" t="s">
        <v>1675</v>
      </c>
      <c r="C743" s="40" t="s">
        <v>1676</v>
      </c>
      <c r="D743" s="40" t="s">
        <v>181</v>
      </c>
      <c r="E743" s="40" t="s">
        <v>269</v>
      </c>
      <c r="F743" s="41">
        <v>8920</v>
      </c>
      <c r="G743" s="41">
        <v>70</v>
      </c>
      <c r="H743" s="42">
        <v>0.79</v>
      </c>
      <c r="I743" s="41">
        <v>157348800000</v>
      </c>
      <c r="J743" s="41"/>
      <c r="K743" s="44"/>
    </row>
    <row r="744" spans="2:11" s="39" customFormat="1" ht="12.75" hidden="1" x14ac:dyDescent="0.2">
      <c r="B744" s="40" t="s">
        <v>1677</v>
      </c>
      <c r="C744" s="40" t="s">
        <v>1678</v>
      </c>
      <c r="D744" s="40" t="s">
        <v>181</v>
      </c>
      <c r="E744" s="40" t="s">
        <v>230</v>
      </c>
      <c r="F744" s="41">
        <v>2565</v>
      </c>
      <c r="G744" s="41">
        <v>30</v>
      </c>
      <c r="H744" s="42">
        <v>1.18</v>
      </c>
      <c r="I744" s="41">
        <v>46170000000</v>
      </c>
      <c r="J744" s="41"/>
      <c r="K744" s="44"/>
    </row>
    <row r="745" spans="2:11" s="39" customFormat="1" ht="12.75" hidden="1" x14ac:dyDescent="0.2">
      <c r="B745" s="40" t="s">
        <v>1679</v>
      </c>
      <c r="C745" s="40" t="s">
        <v>1680</v>
      </c>
      <c r="D745" s="40" t="s">
        <v>181</v>
      </c>
      <c r="E745" s="40" t="s">
        <v>185</v>
      </c>
      <c r="F745" s="41">
        <v>27700</v>
      </c>
      <c r="G745" s="41">
        <v>1400</v>
      </c>
      <c r="H745" s="42">
        <v>5.32</v>
      </c>
      <c r="I745" s="41">
        <v>1038774985400</v>
      </c>
      <c r="J745" s="41"/>
      <c r="K745" s="44"/>
    </row>
    <row r="746" spans="2:11" s="39" customFormat="1" ht="12.75" hidden="1" x14ac:dyDescent="0.2">
      <c r="B746" s="40" t="s">
        <v>1681</v>
      </c>
      <c r="C746" s="40" t="s">
        <v>1682</v>
      </c>
      <c r="D746" s="40" t="s">
        <v>181</v>
      </c>
      <c r="E746" s="40" t="s">
        <v>185</v>
      </c>
      <c r="F746" s="41">
        <v>27250</v>
      </c>
      <c r="G746" s="41">
        <v>1150</v>
      </c>
      <c r="H746" s="42">
        <v>4.41</v>
      </c>
      <c r="I746" s="41">
        <v>34207960500</v>
      </c>
      <c r="J746" s="41"/>
      <c r="K746" s="44"/>
    </row>
    <row r="747" spans="2:11" s="39" customFormat="1" ht="12.75" hidden="1" x14ac:dyDescent="0.2">
      <c r="B747" s="40" t="s">
        <v>1683</v>
      </c>
      <c r="C747" s="40" t="s">
        <v>1684</v>
      </c>
      <c r="D747" s="40" t="s">
        <v>181</v>
      </c>
      <c r="E747" s="40" t="s">
        <v>206</v>
      </c>
      <c r="F747" s="41">
        <v>2500</v>
      </c>
      <c r="G747" s="41">
        <v>65</v>
      </c>
      <c r="H747" s="42">
        <v>2.67</v>
      </c>
      <c r="I747" s="41">
        <v>275825697500</v>
      </c>
      <c r="J747" s="41"/>
      <c r="K747" s="44"/>
    </row>
    <row r="748" spans="2:11" s="39" customFormat="1" ht="12.75" hidden="1" x14ac:dyDescent="0.2">
      <c r="B748" s="40" t="s">
        <v>1685</v>
      </c>
      <c r="C748" s="40" t="s">
        <v>1686</v>
      </c>
      <c r="D748" s="40" t="s">
        <v>181</v>
      </c>
      <c r="E748" s="40" t="s">
        <v>550</v>
      </c>
      <c r="F748" s="41">
        <v>1030</v>
      </c>
      <c r="G748" s="41">
        <v>10</v>
      </c>
      <c r="H748" s="42">
        <v>0.98</v>
      </c>
      <c r="I748" s="41">
        <v>78981281680</v>
      </c>
      <c r="J748" s="41"/>
      <c r="K748" s="44"/>
    </row>
    <row r="749" spans="2:11" s="39" customFormat="1" ht="12.75" hidden="1" x14ac:dyDescent="0.2">
      <c r="B749" s="40" t="s">
        <v>1687</v>
      </c>
      <c r="C749" s="40" t="s">
        <v>1688</v>
      </c>
      <c r="D749" s="40" t="s">
        <v>181</v>
      </c>
      <c r="E749" s="40" t="s">
        <v>283</v>
      </c>
      <c r="F749" s="41">
        <v>17300</v>
      </c>
      <c r="G749" s="41">
        <v>-150</v>
      </c>
      <c r="H749" s="42">
        <v>-0.86</v>
      </c>
      <c r="I749" s="41">
        <v>1037289835000</v>
      </c>
      <c r="J749" s="41"/>
      <c r="K749" s="44"/>
    </row>
    <row r="750" spans="2:11" s="39" customFormat="1" ht="12.75" hidden="1" x14ac:dyDescent="0.2">
      <c r="B750" s="40" t="s">
        <v>1689</v>
      </c>
      <c r="C750" s="40" t="s">
        <v>1690</v>
      </c>
      <c r="D750" s="40" t="s">
        <v>181</v>
      </c>
      <c r="E750" s="40" t="s">
        <v>209</v>
      </c>
      <c r="F750" s="41">
        <v>4830</v>
      </c>
      <c r="G750" s="41">
        <v>265</v>
      </c>
      <c r="H750" s="42">
        <v>5.81</v>
      </c>
      <c r="I750" s="41">
        <v>177395964690</v>
      </c>
      <c r="J750" s="41"/>
      <c r="K750" s="44"/>
    </row>
    <row r="751" spans="2:11" s="39" customFormat="1" ht="12.75" hidden="1" x14ac:dyDescent="0.2">
      <c r="B751" s="40" t="s">
        <v>1691</v>
      </c>
      <c r="C751" s="40" t="s">
        <v>1692</v>
      </c>
      <c r="D751" s="40" t="s">
        <v>181</v>
      </c>
      <c r="E751" s="40" t="s">
        <v>206</v>
      </c>
      <c r="F751" s="41">
        <v>5020</v>
      </c>
      <c r="G751" s="41">
        <v>140</v>
      </c>
      <c r="H751" s="42">
        <v>2.87</v>
      </c>
      <c r="I751" s="41">
        <v>2683538950240</v>
      </c>
      <c r="J751" s="41"/>
      <c r="K751" s="44"/>
    </row>
    <row r="752" spans="2:11" s="39" customFormat="1" ht="12.75" hidden="1" x14ac:dyDescent="0.2">
      <c r="B752" s="40" t="s">
        <v>1693</v>
      </c>
      <c r="C752" s="40" t="s">
        <v>1694</v>
      </c>
      <c r="D752" s="40" t="s">
        <v>181</v>
      </c>
      <c r="E752" s="40" t="s">
        <v>276</v>
      </c>
      <c r="F752" s="41">
        <v>2140</v>
      </c>
      <c r="G752" s="41">
        <v>35</v>
      </c>
      <c r="H752" s="42">
        <v>1.66</v>
      </c>
      <c r="I752" s="41">
        <v>102851524400</v>
      </c>
      <c r="J752" s="41"/>
      <c r="K752" s="44"/>
    </row>
    <row r="753" spans="2:11" s="39" customFormat="1" ht="12.75" hidden="1" x14ac:dyDescent="0.2">
      <c r="B753" s="40" t="s">
        <v>1695</v>
      </c>
      <c r="C753" s="40" t="s">
        <v>1696</v>
      </c>
      <c r="D753" s="40" t="s">
        <v>181</v>
      </c>
      <c r="E753" s="40" t="s">
        <v>326</v>
      </c>
      <c r="F753" s="41">
        <v>29650</v>
      </c>
      <c r="G753" s="41">
        <v>300</v>
      </c>
      <c r="H753" s="42">
        <v>1.02</v>
      </c>
      <c r="I753" s="41">
        <v>340975000000</v>
      </c>
      <c r="J753" s="41"/>
      <c r="K753" s="44"/>
    </row>
    <row r="754" spans="2:11" s="39" customFormat="1" ht="12.75" hidden="1" x14ac:dyDescent="0.2">
      <c r="B754" s="40" t="s">
        <v>1697</v>
      </c>
      <c r="C754" s="40" t="s">
        <v>1698</v>
      </c>
      <c r="D754" s="40" t="s">
        <v>181</v>
      </c>
      <c r="E754" s="40" t="s">
        <v>578</v>
      </c>
      <c r="F754" s="41">
        <v>2465</v>
      </c>
      <c r="G754" s="41">
        <v>65</v>
      </c>
      <c r="H754" s="42">
        <v>2.71</v>
      </c>
      <c r="I754" s="41">
        <v>87324806525</v>
      </c>
      <c r="J754" s="41"/>
      <c r="K754" s="44"/>
    </row>
    <row r="755" spans="2:11" s="39" customFormat="1" ht="12.75" hidden="1" x14ac:dyDescent="0.2">
      <c r="B755" s="40" t="s">
        <v>1699</v>
      </c>
      <c r="C755" s="40" t="s">
        <v>1700</v>
      </c>
      <c r="D755" s="40" t="s">
        <v>181</v>
      </c>
      <c r="E755" s="40" t="s">
        <v>318</v>
      </c>
      <c r="F755" s="41">
        <v>1185</v>
      </c>
      <c r="G755" s="41">
        <v>50</v>
      </c>
      <c r="H755" s="42">
        <v>4.41</v>
      </c>
      <c r="I755" s="41">
        <v>65059176915</v>
      </c>
      <c r="J755" s="41"/>
      <c r="K755" s="44"/>
    </row>
    <row r="756" spans="2:11" s="39" customFormat="1" ht="12.75" hidden="1" x14ac:dyDescent="0.2">
      <c r="B756" s="40" t="s">
        <v>1701</v>
      </c>
      <c r="C756" s="40" t="s">
        <v>1702</v>
      </c>
      <c r="D756" s="40" t="s">
        <v>181</v>
      </c>
      <c r="E756" s="40" t="s">
        <v>318</v>
      </c>
      <c r="F756" s="41">
        <v>3530</v>
      </c>
      <c r="G756" s="41">
        <v>135</v>
      </c>
      <c r="H756" s="42">
        <v>3.98</v>
      </c>
      <c r="I756" s="41">
        <v>51627894980</v>
      </c>
      <c r="J756" s="41"/>
      <c r="K756" s="44"/>
    </row>
    <row r="757" spans="2:11" s="39" customFormat="1" ht="12.75" hidden="1" x14ac:dyDescent="0.2">
      <c r="B757" s="40" t="s">
        <v>1703</v>
      </c>
      <c r="C757" s="40" t="s">
        <v>1704</v>
      </c>
      <c r="D757" s="40" t="s">
        <v>181</v>
      </c>
      <c r="E757" s="40" t="s">
        <v>241</v>
      </c>
      <c r="F757" s="41">
        <v>17400</v>
      </c>
      <c r="G757" s="41">
        <v>200</v>
      </c>
      <c r="H757" s="42">
        <v>1.1599999999999999</v>
      </c>
      <c r="I757" s="41">
        <v>104400000000</v>
      </c>
      <c r="J757" s="41"/>
      <c r="K757" s="44"/>
    </row>
    <row r="758" spans="2:11" s="39" customFormat="1" ht="12.75" hidden="1" x14ac:dyDescent="0.2">
      <c r="B758" s="40" t="s">
        <v>1705</v>
      </c>
      <c r="C758" s="40" t="s">
        <v>1706</v>
      </c>
      <c r="D758" s="40" t="s">
        <v>181</v>
      </c>
      <c r="E758" s="40" t="s">
        <v>190</v>
      </c>
      <c r="F758" s="41">
        <v>14550</v>
      </c>
      <c r="G758" s="41">
        <v>0</v>
      </c>
      <c r="H758" s="42">
        <v>0</v>
      </c>
      <c r="I758" s="41">
        <v>1795108417950</v>
      </c>
      <c r="J758" s="41"/>
      <c r="K758" s="44"/>
    </row>
    <row r="759" spans="2:11" s="39" customFormat="1" ht="12.75" hidden="1" x14ac:dyDescent="0.2">
      <c r="B759" s="40" t="s">
        <v>1707</v>
      </c>
      <c r="C759" s="40" t="s">
        <v>1708</v>
      </c>
      <c r="D759" s="40" t="s">
        <v>181</v>
      </c>
      <c r="E759" s="40" t="s">
        <v>550</v>
      </c>
      <c r="F759" s="41">
        <v>104000</v>
      </c>
      <c r="G759" s="41">
        <v>-1000</v>
      </c>
      <c r="H759" s="42">
        <v>-0.95</v>
      </c>
      <c r="I759" s="41">
        <v>6342774880000</v>
      </c>
      <c r="J759" s="41"/>
      <c r="K759" s="44"/>
    </row>
    <row r="760" spans="2:11" s="39" customFormat="1" ht="12.75" hidden="1" x14ac:dyDescent="0.2">
      <c r="B760" s="40" t="s">
        <v>1709</v>
      </c>
      <c r="C760" s="40" t="s">
        <v>1710</v>
      </c>
      <c r="D760" s="40" t="s">
        <v>181</v>
      </c>
      <c r="E760" s="40" t="s">
        <v>190</v>
      </c>
      <c r="F760" s="41">
        <v>1225</v>
      </c>
      <c r="G760" s="41">
        <v>0</v>
      </c>
      <c r="H760" s="42">
        <v>0</v>
      </c>
      <c r="I760" s="41">
        <v>54281847200</v>
      </c>
      <c r="J760" s="41"/>
      <c r="K760" s="44"/>
    </row>
    <row r="761" spans="2:11" s="39" customFormat="1" ht="12.75" hidden="1" x14ac:dyDescent="0.2">
      <c r="B761" s="40" t="s">
        <v>1711</v>
      </c>
      <c r="C761" s="40" t="s">
        <v>1712</v>
      </c>
      <c r="D761" s="40" t="s">
        <v>181</v>
      </c>
      <c r="E761" s="40" t="s">
        <v>209</v>
      </c>
      <c r="F761" s="41">
        <v>16550</v>
      </c>
      <c r="G761" s="41">
        <v>200</v>
      </c>
      <c r="H761" s="42">
        <v>1.22</v>
      </c>
      <c r="I761" s="41">
        <v>630894920450</v>
      </c>
      <c r="J761" s="41"/>
      <c r="K761" s="44"/>
    </row>
    <row r="762" spans="2:11" s="39" customFormat="1" ht="12.75" hidden="1" x14ac:dyDescent="0.2">
      <c r="B762" s="40" t="s">
        <v>1713</v>
      </c>
      <c r="C762" s="40" t="s">
        <v>1714</v>
      </c>
      <c r="D762" s="40" t="s">
        <v>181</v>
      </c>
      <c r="E762" s="40" t="s">
        <v>241</v>
      </c>
      <c r="F762" s="41">
        <v>27950</v>
      </c>
      <c r="G762" s="41">
        <v>950</v>
      </c>
      <c r="H762" s="42">
        <v>3.52</v>
      </c>
      <c r="I762" s="41">
        <v>783278570100</v>
      </c>
      <c r="J762" s="41"/>
      <c r="K762" s="44"/>
    </row>
    <row r="763" spans="2:11" s="39" customFormat="1" ht="12.75" hidden="1" x14ac:dyDescent="0.2">
      <c r="B763" s="40" t="s">
        <v>1715</v>
      </c>
      <c r="C763" s="40" t="s">
        <v>1716</v>
      </c>
      <c r="D763" s="40" t="s">
        <v>181</v>
      </c>
      <c r="E763" s="40" t="s">
        <v>185</v>
      </c>
      <c r="F763" s="41">
        <v>28500</v>
      </c>
      <c r="G763" s="41">
        <v>250</v>
      </c>
      <c r="H763" s="42">
        <v>0.88</v>
      </c>
      <c r="I763" s="41">
        <v>223302259500</v>
      </c>
      <c r="J763" s="41"/>
      <c r="K763" s="44"/>
    </row>
    <row r="764" spans="2:11" s="39" customFormat="1" ht="12.75" hidden="1" x14ac:dyDescent="0.2">
      <c r="B764" s="40" t="s">
        <v>1717</v>
      </c>
      <c r="C764" s="40" t="s">
        <v>1718</v>
      </c>
      <c r="D764" s="40" t="s">
        <v>181</v>
      </c>
      <c r="E764" s="40" t="s">
        <v>230</v>
      </c>
      <c r="F764" s="41">
        <v>4095</v>
      </c>
      <c r="G764" s="41">
        <v>60</v>
      </c>
      <c r="H764" s="42">
        <v>1.49</v>
      </c>
      <c r="I764" s="41">
        <v>368726609160</v>
      </c>
      <c r="J764" s="41"/>
      <c r="K764" s="44"/>
    </row>
    <row r="765" spans="2:11" s="39" customFormat="1" ht="12.75" hidden="1" x14ac:dyDescent="0.2">
      <c r="B765" s="40" t="s">
        <v>1719</v>
      </c>
      <c r="C765" s="40" t="s">
        <v>1720</v>
      </c>
      <c r="D765" s="40" t="s">
        <v>181</v>
      </c>
      <c r="E765" s="40" t="s">
        <v>185</v>
      </c>
      <c r="F765" s="41">
        <v>34500</v>
      </c>
      <c r="G765" s="41">
        <v>400</v>
      </c>
      <c r="H765" s="42">
        <v>1.17</v>
      </c>
      <c r="I765" s="41">
        <v>10358351139000</v>
      </c>
      <c r="J765" s="41"/>
      <c r="K765" s="44"/>
    </row>
    <row r="766" spans="2:11" s="39" customFormat="1" ht="12.75" hidden="1" x14ac:dyDescent="0.2">
      <c r="B766" s="40" t="s">
        <v>1721</v>
      </c>
      <c r="C766" s="40" t="s">
        <v>1722</v>
      </c>
      <c r="D766" s="40" t="s">
        <v>181</v>
      </c>
      <c r="E766" s="40" t="s">
        <v>283</v>
      </c>
      <c r="F766" s="41">
        <v>25750</v>
      </c>
      <c r="G766" s="41">
        <v>-100</v>
      </c>
      <c r="H766" s="42">
        <v>-0.39</v>
      </c>
      <c r="I766" s="41">
        <v>417150000000</v>
      </c>
      <c r="J766" s="41"/>
      <c r="K766" s="44"/>
    </row>
    <row r="767" spans="2:11" s="39" customFormat="1" ht="12.75" hidden="1" x14ac:dyDescent="0.2">
      <c r="B767" s="40" t="s">
        <v>1723</v>
      </c>
      <c r="C767" s="40" t="s">
        <v>1724</v>
      </c>
      <c r="D767" s="40" t="s">
        <v>181</v>
      </c>
      <c r="E767" s="40" t="s">
        <v>182</v>
      </c>
      <c r="F767" s="41">
        <v>56000</v>
      </c>
      <c r="G767" s="41">
        <v>-200</v>
      </c>
      <c r="H767" s="42">
        <v>-0.36</v>
      </c>
      <c r="I767" s="41">
        <v>780594360000</v>
      </c>
      <c r="J767" s="41"/>
      <c r="K767" s="44"/>
    </row>
    <row r="768" spans="2:11" s="39" customFormat="1" ht="12.75" hidden="1" x14ac:dyDescent="0.2">
      <c r="B768" s="40" t="s">
        <v>1725</v>
      </c>
      <c r="C768" s="40" t="s">
        <v>1726</v>
      </c>
      <c r="D768" s="40" t="s">
        <v>181</v>
      </c>
      <c r="E768" s="40" t="s">
        <v>182</v>
      </c>
      <c r="F768" s="41">
        <v>1980</v>
      </c>
      <c r="G768" s="41">
        <v>-15</v>
      </c>
      <c r="H768" s="42">
        <v>-0.75</v>
      </c>
      <c r="I768" s="41">
        <v>25828110000</v>
      </c>
      <c r="J768" s="41"/>
      <c r="K768" s="44"/>
    </row>
    <row r="769" spans="2:11" s="39" customFormat="1" ht="12.75" hidden="1" x14ac:dyDescent="0.2">
      <c r="B769" s="40" t="s">
        <v>1727</v>
      </c>
      <c r="C769" s="40" t="s">
        <v>1728</v>
      </c>
      <c r="D769" s="40" t="s">
        <v>181</v>
      </c>
      <c r="E769" s="40" t="s">
        <v>182</v>
      </c>
      <c r="F769" s="41">
        <v>1235</v>
      </c>
      <c r="G769" s="41">
        <v>0</v>
      </c>
      <c r="H769" s="42">
        <v>0</v>
      </c>
      <c r="I769" s="41">
        <v>19944990650</v>
      </c>
      <c r="J769" s="41"/>
      <c r="K769" s="44"/>
    </row>
    <row r="770" spans="2:11" s="39" customFormat="1" ht="12.75" hidden="1" x14ac:dyDescent="0.2">
      <c r="B770" s="40" t="s">
        <v>1729</v>
      </c>
      <c r="C770" s="40" t="s">
        <v>1730</v>
      </c>
      <c r="D770" s="40" t="s">
        <v>181</v>
      </c>
      <c r="E770" s="40" t="s">
        <v>241</v>
      </c>
      <c r="F770" s="41">
        <v>19300</v>
      </c>
      <c r="G770" s="41">
        <v>150</v>
      </c>
      <c r="H770" s="42">
        <v>0.78</v>
      </c>
      <c r="I770" s="41">
        <v>38598919200</v>
      </c>
      <c r="J770" s="41"/>
      <c r="K770" s="44"/>
    </row>
    <row r="771" spans="2:11" s="39" customFormat="1" ht="12.75" hidden="1" x14ac:dyDescent="0.2">
      <c r="B771" s="40" t="s">
        <v>1731</v>
      </c>
      <c r="C771" s="40" t="s">
        <v>1732</v>
      </c>
      <c r="D771" s="40" t="s">
        <v>181</v>
      </c>
      <c r="E771" s="40" t="s">
        <v>230</v>
      </c>
      <c r="F771" s="41">
        <v>4550</v>
      </c>
      <c r="G771" s="41">
        <v>-385</v>
      </c>
      <c r="H771" s="42">
        <v>-7.8</v>
      </c>
      <c r="I771" s="41">
        <v>25526564700</v>
      </c>
      <c r="J771" s="41"/>
      <c r="K771" s="44"/>
    </row>
    <row r="772" spans="2:11" s="39" customFormat="1" ht="12.75" hidden="1" x14ac:dyDescent="0.2">
      <c r="B772" s="40" t="s">
        <v>1733</v>
      </c>
      <c r="C772" s="40" t="s">
        <v>1734</v>
      </c>
      <c r="D772" s="40" t="s">
        <v>181</v>
      </c>
      <c r="E772" s="40" t="s">
        <v>209</v>
      </c>
      <c r="F772" s="41">
        <v>31850</v>
      </c>
      <c r="G772" s="41">
        <v>-150</v>
      </c>
      <c r="H772" s="42">
        <v>-0.47</v>
      </c>
      <c r="I772" s="41">
        <v>2233755510350</v>
      </c>
      <c r="J772" s="41"/>
      <c r="K772" s="44"/>
    </row>
    <row r="773" spans="2:11" s="39" customFormat="1" ht="12.75" hidden="1" x14ac:dyDescent="0.2">
      <c r="B773" s="40" t="s">
        <v>1735</v>
      </c>
      <c r="C773" s="40" t="s">
        <v>1736</v>
      </c>
      <c r="D773" s="40" t="s">
        <v>181</v>
      </c>
      <c r="E773" s="40" t="s">
        <v>209</v>
      </c>
      <c r="F773" s="41">
        <v>20350</v>
      </c>
      <c r="G773" s="41">
        <v>-100</v>
      </c>
      <c r="H773" s="42">
        <v>-0.49</v>
      </c>
      <c r="I773" s="41">
        <v>22998308300</v>
      </c>
      <c r="J773" s="41"/>
      <c r="K773" s="44"/>
    </row>
    <row r="774" spans="2:11" s="39" customFormat="1" ht="12.75" hidden="1" x14ac:dyDescent="0.2">
      <c r="B774" s="40" t="s">
        <v>1737</v>
      </c>
      <c r="C774" s="40" t="s">
        <v>1738</v>
      </c>
      <c r="D774" s="40" t="s">
        <v>181</v>
      </c>
      <c r="E774" s="40" t="s">
        <v>185</v>
      </c>
      <c r="F774" s="41">
        <v>15050</v>
      </c>
      <c r="G774" s="41">
        <v>100</v>
      </c>
      <c r="H774" s="42">
        <v>0.67</v>
      </c>
      <c r="I774" s="41">
        <v>349261813250</v>
      </c>
      <c r="J774" s="41"/>
      <c r="K774" s="44"/>
    </row>
    <row r="775" spans="2:11" s="39" customFormat="1" ht="12.75" hidden="1" x14ac:dyDescent="0.2">
      <c r="B775" s="40" t="s">
        <v>1739</v>
      </c>
      <c r="C775" s="40" t="s">
        <v>1740</v>
      </c>
      <c r="D775" s="40" t="s">
        <v>181</v>
      </c>
      <c r="E775" s="40" t="s">
        <v>185</v>
      </c>
      <c r="F775" s="41">
        <v>14500</v>
      </c>
      <c r="G775" s="41">
        <v>100</v>
      </c>
      <c r="H775" s="42">
        <v>0.69</v>
      </c>
      <c r="I775" s="41">
        <v>6826745000</v>
      </c>
      <c r="J775" s="41"/>
      <c r="K775" s="44"/>
    </row>
    <row r="776" spans="2:11" s="39" customFormat="1" ht="12.75" hidden="1" x14ac:dyDescent="0.2">
      <c r="B776" s="40" t="s">
        <v>1741</v>
      </c>
      <c r="C776" s="40" t="s">
        <v>1742</v>
      </c>
      <c r="D776" s="40" t="s">
        <v>181</v>
      </c>
      <c r="E776" s="40" t="s">
        <v>185</v>
      </c>
      <c r="F776" s="41">
        <v>1635</v>
      </c>
      <c r="G776" s="41">
        <v>0</v>
      </c>
      <c r="H776" s="42">
        <v>0</v>
      </c>
      <c r="I776" s="41">
        <v>114482700000</v>
      </c>
      <c r="J776" s="41"/>
      <c r="K776" s="44"/>
    </row>
    <row r="777" spans="2:11" s="39" customFormat="1" ht="12.75" hidden="1" x14ac:dyDescent="0.2">
      <c r="B777" s="40" t="s">
        <v>1743</v>
      </c>
      <c r="C777" s="40" t="s">
        <v>1744</v>
      </c>
      <c r="D777" s="40" t="s">
        <v>181</v>
      </c>
      <c r="E777" s="40" t="s">
        <v>417</v>
      </c>
      <c r="F777" s="41">
        <v>30900</v>
      </c>
      <c r="G777" s="41">
        <v>550</v>
      </c>
      <c r="H777" s="42">
        <v>1.81</v>
      </c>
      <c r="I777" s="41">
        <v>2852471700000</v>
      </c>
      <c r="J777" s="41"/>
      <c r="K777" s="44"/>
    </row>
    <row r="778" spans="2:11" s="39" customFormat="1" ht="12.75" hidden="1" x14ac:dyDescent="0.2">
      <c r="B778" s="40" t="s">
        <v>1745</v>
      </c>
      <c r="C778" s="40" t="s">
        <v>1746</v>
      </c>
      <c r="D778" s="40" t="s">
        <v>181</v>
      </c>
      <c r="E778" s="40" t="s">
        <v>206</v>
      </c>
      <c r="F778" s="41">
        <v>37650</v>
      </c>
      <c r="G778" s="41">
        <v>350</v>
      </c>
      <c r="H778" s="42">
        <v>0.94</v>
      </c>
      <c r="I778" s="41">
        <v>119213265750</v>
      </c>
      <c r="J778" s="41"/>
      <c r="K778" s="44"/>
    </row>
    <row r="779" spans="2:11" s="39" customFormat="1" ht="12.75" hidden="1" x14ac:dyDescent="0.2">
      <c r="B779" s="40" t="s">
        <v>1747</v>
      </c>
      <c r="C779" s="40" t="s">
        <v>1748</v>
      </c>
      <c r="D779" s="40" t="s">
        <v>181</v>
      </c>
      <c r="E779" s="40" t="s">
        <v>185</v>
      </c>
      <c r="F779" s="41">
        <v>79000</v>
      </c>
      <c r="G779" s="41">
        <v>-100</v>
      </c>
      <c r="H779" s="42">
        <v>-0.13</v>
      </c>
      <c r="I779" s="41">
        <v>4402353368000</v>
      </c>
      <c r="J779" s="41"/>
      <c r="K779" s="44"/>
    </row>
    <row r="780" spans="2:11" s="39" customFormat="1" ht="12.75" hidden="1" x14ac:dyDescent="0.2">
      <c r="B780" s="40" t="s">
        <v>1749</v>
      </c>
      <c r="C780" s="40" t="s">
        <v>1750</v>
      </c>
      <c r="D780" s="40" t="s">
        <v>181</v>
      </c>
      <c r="E780" s="40" t="s">
        <v>185</v>
      </c>
      <c r="F780" s="41">
        <v>63500</v>
      </c>
      <c r="G780" s="41">
        <v>-400</v>
      </c>
      <c r="H780" s="42">
        <v>-0.63</v>
      </c>
      <c r="I780" s="41">
        <v>371998938500</v>
      </c>
      <c r="J780" s="41"/>
      <c r="K780" s="44"/>
    </row>
    <row r="781" spans="2:11" s="39" customFormat="1" ht="12.75" hidden="1" x14ac:dyDescent="0.2">
      <c r="B781" s="40" t="s">
        <v>1751</v>
      </c>
      <c r="C781" s="40" t="s">
        <v>1752</v>
      </c>
      <c r="D781" s="40" t="s">
        <v>181</v>
      </c>
      <c r="E781" s="40" t="s">
        <v>550</v>
      </c>
      <c r="F781" s="41">
        <v>4195</v>
      </c>
      <c r="G781" s="41">
        <v>-155</v>
      </c>
      <c r="H781" s="42">
        <v>-3.56</v>
      </c>
      <c r="I781" s="41">
        <v>95912936240</v>
      </c>
      <c r="J781" s="41"/>
      <c r="K781" s="44"/>
    </row>
    <row r="782" spans="2:11" s="39" customFormat="1" ht="12.75" hidden="1" x14ac:dyDescent="0.2">
      <c r="B782" s="40" t="s">
        <v>1753</v>
      </c>
      <c r="C782" s="40" t="s">
        <v>1754</v>
      </c>
      <c r="D782" s="40" t="s">
        <v>181</v>
      </c>
      <c r="E782" s="40" t="s">
        <v>230</v>
      </c>
      <c r="F782" s="41">
        <v>62200</v>
      </c>
      <c r="G782" s="41">
        <v>400</v>
      </c>
      <c r="H782" s="42">
        <v>0.65</v>
      </c>
      <c r="I782" s="41">
        <v>647813000000</v>
      </c>
      <c r="J782" s="41"/>
      <c r="K782" s="44"/>
    </row>
    <row r="783" spans="2:11" s="39" customFormat="1" ht="12.75" hidden="1" x14ac:dyDescent="0.2">
      <c r="B783" s="40" t="s">
        <v>1755</v>
      </c>
      <c r="C783" s="40" t="s">
        <v>1756</v>
      </c>
      <c r="D783" s="40" t="s">
        <v>181</v>
      </c>
      <c r="E783" s="40" t="s">
        <v>550</v>
      </c>
      <c r="F783" s="41">
        <v>101500</v>
      </c>
      <c r="G783" s="41">
        <v>2000</v>
      </c>
      <c r="H783" s="42">
        <v>2.0099999999999998</v>
      </c>
      <c r="I783" s="41">
        <v>66502800000</v>
      </c>
      <c r="J783" s="41"/>
      <c r="K783" s="44"/>
    </row>
    <row r="784" spans="2:11" s="39" customFormat="1" ht="12.75" hidden="1" x14ac:dyDescent="0.2">
      <c r="B784" s="40" t="s">
        <v>1757</v>
      </c>
      <c r="C784" s="40" t="s">
        <v>1758</v>
      </c>
      <c r="D784" s="40" t="s">
        <v>181</v>
      </c>
      <c r="E784" s="40" t="s">
        <v>578</v>
      </c>
      <c r="F784" s="41">
        <v>22100</v>
      </c>
      <c r="G784" s="41">
        <v>50</v>
      </c>
      <c r="H784" s="42">
        <v>0.23</v>
      </c>
      <c r="I784" s="41">
        <v>88400000000</v>
      </c>
      <c r="J784" s="41"/>
      <c r="K784" s="44"/>
    </row>
    <row r="785" spans="2:11" s="39" customFormat="1" ht="12.75" hidden="1" x14ac:dyDescent="0.2">
      <c r="B785" s="40" t="s">
        <v>1759</v>
      </c>
      <c r="C785" s="40" t="s">
        <v>1760</v>
      </c>
      <c r="D785" s="40" t="s">
        <v>181</v>
      </c>
      <c r="E785" s="40" t="s">
        <v>269</v>
      </c>
      <c r="F785" s="41">
        <v>258500</v>
      </c>
      <c r="G785" s="41">
        <v>-7000</v>
      </c>
      <c r="H785" s="42">
        <v>-2.64</v>
      </c>
      <c r="I785" s="41">
        <v>336050000000</v>
      </c>
      <c r="J785" s="41"/>
      <c r="K785" s="44"/>
    </row>
    <row r="786" spans="2:11" s="39" customFormat="1" ht="12.75" hidden="1" x14ac:dyDescent="0.2">
      <c r="B786" s="40" t="s">
        <v>1761</v>
      </c>
      <c r="C786" s="40" t="s">
        <v>1762</v>
      </c>
      <c r="D786" s="40" t="s">
        <v>181</v>
      </c>
      <c r="E786" s="40" t="s">
        <v>185</v>
      </c>
      <c r="F786" s="41">
        <v>3940</v>
      </c>
      <c r="G786" s="41">
        <v>-35</v>
      </c>
      <c r="H786" s="42">
        <v>-0.88</v>
      </c>
      <c r="I786" s="41">
        <v>488472342880</v>
      </c>
      <c r="J786" s="41"/>
      <c r="K786" s="44"/>
    </row>
    <row r="787" spans="2:11" s="39" customFormat="1" ht="12.75" hidden="1" x14ac:dyDescent="0.2">
      <c r="B787" s="40" t="s">
        <v>1763</v>
      </c>
      <c r="C787" s="40" t="s">
        <v>1764</v>
      </c>
      <c r="D787" s="40" t="s">
        <v>181</v>
      </c>
      <c r="E787" s="40" t="s">
        <v>417</v>
      </c>
      <c r="F787" s="41">
        <v>27400</v>
      </c>
      <c r="G787" s="41">
        <v>1000</v>
      </c>
      <c r="H787" s="42">
        <v>3.79</v>
      </c>
      <c r="I787" s="41">
        <v>17589815709800</v>
      </c>
      <c r="J787" s="41"/>
      <c r="K787" s="44"/>
    </row>
    <row r="788" spans="2:11" s="39" customFormat="1" ht="12.75" hidden="1" x14ac:dyDescent="0.2">
      <c r="B788" s="40" t="s">
        <v>1765</v>
      </c>
      <c r="C788" s="40" t="s">
        <v>1766</v>
      </c>
      <c r="D788" s="40" t="s">
        <v>181</v>
      </c>
      <c r="E788" s="40" t="s">
        <v>185</v>
      </c>
      <c r="F788" s="41">
        <v>937</v>
      </c>
      <c r="G788" s="41">
        <v>25</v>
      </c>
      <c r="H788" s="42">
        <v>2.74</v>
      </c>
      <c r="I788" s="41">
        <v>43854538432</v>
      </c>
      <c r="J788" s="41"/>
      <c r="K788" s="44"/>
    </row>
    <row r="789" spans="2:11" s="39" customFormat="1" ht="12.75" hidden="1" x14ac:dyDescent="0.2">
      <c r="B789" s="40" t="s">
        <v>1767</v>
      </c>
      <c r="C789" s="40" t="s">
        <v>1768</v>
      </c>
      <c r="D789" s="40" t="s">
        <v>181</v>
      </c>
      <c r="E789" s="40" t="s">
        <v>318</v>
      </c>
      <c r="F789" s="41">
        <v>108500</v>
      </c>
      <c r="G789" s="41">
        <v>1500</v>
      </c>
      <c r="H789" s="42">
        <v>1.4</v>
      </c>
      <c r="I789" s="41">
        <v>7678883086000</v>
      </c>
      <c r="J789" s="41"/>
      <c r="K789" s="44"/>
    </row>
    <row r="790" spans="2:11" s="39" customFormat="1" ht="12.75" hidden="1" x14ac:dyDescent="0.2">
      <c r="B790" s="40" t="s">
        <v>1769</v>
      </c>
      <c r="C790" s="40" t="s">
        <v>1770</v>
      </c>
      <c r="D790" s="40" t="s">
        <v>181</v>
      </c>
      <c r="E790" s="40" t="s">
        <v>182</v>
      </c>
      <c r="F790" s="41">
        <v>4920</v>
      </c>
      <c r="G790" s="41">
        <v>60</v>
      </c>
      <c r="H790" s="42">
        <v>1.23</v>
      </c>
      <c r="I790" s="41">
        <v>53874000000</v>
      </c>
      <c r="J790" s="41"/>
      <c r="K790" s="44"/>
    </row>
    <row r="791" spans="2:11" s="39" customFormat="1" ht="12.75" hidden="1" x14ac:dyDescent="0.2">
      <c r="B791" s="40" t="s">
        <v>1771</v>
      </c>
      <c r="C791" s="40" t="s">
        <v>1772</v>
      </c>
      <c r="D791" s="40" t="s">
        <v>181</v>
      </c>
      <c r="E791" s="40" t="s">
        <v>276</v>
      </c>
      <c r="F791" s="41">
        <v>1550</v>
      </c>
      <c r="G791" s="41">
        <v>-15</v>
      </c>
      <c r="H791" s="42">
        <v>-0.96</v>
      </c>
      <c r="I791" s="41">
        <v>17529351450</v>
      </c>
      <c r="J791" s="41"/>
      <c r="K791" s="44"/>
    </row>
    <row r="792" spans="2:11" s="39" customFormat="1" ht="12.75" hidden="1" x14ac:dyDescent="0.2">
      <c r="B792" s="40" t="s">
        <v>1773</v>
      </c>
      <c r="C792" s="40" t="s">
        <v>1774</v>
      </c>
      <c r="D792" s="40" t="s">
        <v>181</v>
      </c>
      <c r="E792" s="40" t="s">
        <v>241</v>
      </c>
      <c r="F792" s="41">
        <v>8330</v>
      </c>
      <c r="G792" s="41">
        <v>110</v>
      </c>
      <c r="H792" s="42">
        <v>1.34</v>
      </c>
      <c r="I792" s="41">
        <v>189928165000</v>
      </c>
      <c r="J792" s="41"/>
      <c r="K792" s="44"/>
    </row>
    <row r="793" spans="2:11" s="39" customFormat="1" ht="12.75" hidden="1" x14ac:dyDescent="0.2">
      <c r="B793" s="40" t="s">
        <v>1775</v>
      </c>
      <c r="C793" s="40" t="s">
        <v>1776</v>
      </c>
      <c r="D793" s="40" t="s">
        <v>181</v>
      </c>
      <c r="E793" s="40" t="s">
        <v>241</v>
      </c>
      <c r="F793" s="41">
        <v>6540</v>
      </c>
      <c r="G793" s="41">
        <v>80</v>
      </c>
      <c r="H793" s="42">
        <v>1.24</v>
      </c>
      <c r="I793" s="41">
        <v>301167000000</v>
      </c>
      <c r="J793" s="41"/>
      <c r="K793" s="44"/>
    </row>
    <row r="794" spans="2:11" s="39" customFormat="1" ht="12.75" hidden="1" x14ac:dyDescent="0.2">
      <c r="B794" s="40" t="s">
        <v>1777</v>
      </c>
      <c r="C794" s="40" t="s">
        <v>1778</v>
      </c>
      <c r="D794" s="40" t="s">
        <v>181</v>
      </c>
      <c r="E794" s="40" t="s">
        <v>276</v>
      </c>
      <c r="F794" s="41">
        <v>13450</v>
      </c>
      <c r="G794" s="41">
        <v>300</v>
      </c>
      <c r="H794" s="42">
        <v>2.2799999999999998</v>
      </c>
      <c r="I794" s="41">
        <v>591272181650</v>
      </c>
      <c r="J794" s="41"/>
      <c r="K794" s="44"/>
    </row>
    <row r="795" spans="2:11" s="39" customFormat="1" ht="12.75" hidden="1" x14ac:dyDescent="0.2">
      <c r="B795" s="40" t="s">
        <v>1779</v>
      </c>
      <c r="C795" s="40" t="s">
        <v>1780</v>
      </c>
      <c r="D795" s="40" t="s">
        <v>181</v>
      </c>
      <c r="E795" s="40" t="s">
        <v>269</v>
      </c>
      <c r="F795" s="41">
        <v>50900</v>
      </c>
      <c r="G795" s="41">
        <v>800</v>
      </c>
      <c r="H795" s="42">
        <v>1.6</v>
      </c>
      <c r="I795" s="41">
        <v>1164652062000</v>
      </c>
      <c r="J795" s="41"/>
      <c r="K795" s="44"/>
    </row>
    <row r="796" spans="2:11" s="39" customFormat="1" ht="12.75" hidden="1" x14ac:dyDescent="0.2">
      <c r="B796" s="40" t="s">
        <v>1781</v>
      </c>
      <c r="C796" s="40" t="s">
        <v>1782</v>
      </c>
      <c r="D796" s="40" t="s">
        <v>181</v>
      </c>
      <c r="E796" s="40" t="s">
        <v>185</v>
      </c>
      <c r="F796" s="41">
        <v>25950</v>
      </c>
      <c r="G796" s="41">
        <v>150</v>
      </c>
      <c r="H796" s="42">
        <v>0.57999999999999996</v>
      </c>
      <c r="I796" s="41">
        <v>482065858050</v>
      </c>
      <c r="J796" s="41"/>
      <c r="K796" s="44"/>
    </row>
    <row r="797" spans="2:11" s="39" customFormat="1" ht="12.75" hidden="1" x14ac:dyDescent="0.2">
      <c r="B797" s="40" t="s">
        <v>1783</v>
      </c>
      <c r="C797" s="40" t="s">
        <v>1784</v>
      </c>
      <c r="D797" s="40" t="s">
        <v>181</v>
      </c>
      <c r="E797" s="40" t="s">
        <v>269</v>
      </c>
      <c r="F797" s="41">
        <v>39400</v>
      </c>
      <c r="G797" s="41">
        <v>-100</v>
      </c>
      <c r="H797" s="42">
        <v>-0.25</v>
      </c>
      <c r="I797" s="41">
        <v>4880677718600</v>
      </c>
      <c r="J797" s="41"/>
      <c r="K797" s="44"/>
    </row>
    <row r="798" spans="2:11" s="39" customFormat="1" ht="12.75" hidden="1" x14ac:dyDescent="0.2">
      <c r="B798" s="40" t="s">
        <v>1785</v>
      </c>
      <c r="C798" s="40" t="s">
        <v>1786</v>
      </c>
      <c r="D798" s="40" t="s">
        <v>181</v>
      </c>
      <c r="E798" s="40" t="s">
        <v>185</v>
      </c>
      <c r="F798" s="41">
        <v>14650</v>
      </c>
      <c r="G798" s="41">
        <v>350</v>
      </c>
      <c r="H798" s="42">
        <v>2.4500000000000002</v>
      </c>
      <c r="I798" s="41">
        <v>1362745534450</v>
      </c>
      <c r="J798" s="41"/>
      <c r="K798" s="44"/>
    </row>
    <row r="799" spans="2:11" s="39" customFormat="1" ht="12.75" hidden="1" x14ac:dyDescent="0.2">
      <c r="B799" s="40" t="s">
        <v>1787</v>
      </c>
      <c r="C799" s="40" t="s">
        <v>1788</v>
      </c>
      <c r="D799" s="40" t="s">
        <v>181</v>
      </c>
      <c r="E799" s="40" t="s">
        <v>185</v>
      </c>
      <c r="F799" s="41">
        <v>2020</v>
      </c>
      <c r="G799" s="41">
        <v>5</v>
      </c>
      <c r="H799" s="42">
        <v>0.25</v>
      </c>
      <c r="I799" s="41">
        <v>510028244600</v>
      </c>
      <c r="J799" s="41"/>
      <c r="K799" s="44"/>
    </row>
    <row r="800" spans="2:11" s="39" customFormat="1" ht="12.75" hidden="1" x14ac:dyDescent="0.2">
      <c r="B800" s="40" t="s">
        <v>1789</v>
      </c>
      <c r="C800" s="40" t="s">
        <v>1790</v>
      </c>
      <c r="D800" s="40" t="s">
        <v>181</v>
      </c>
      <c r="E800" s="40" t="s">
        <v>241</v>
      </c>
      <c r="F800" s="41">
        <v>1945</v>
      </c>
      <c r="G800" s="41">
        <v>40</v>
      </c>
      <c r="H800" s="42">
        <v>2.1</v>
      </c>
      <c r="I800" s="41">
        <v>103556615820</v>
      </c>
      <c r="J800" s="41"/>
      <c r="K800" s="44"/>
    </row>
    <row r="801" spans="2:11" s="39" customFormat="1" ht="12.75" hidden="1" x14ac:dyDescent="0.2">
      <c r="B801" s="40" t="s">
        <v>1791</v>
      </c>
      <c r="C801" s="40" t="s">
        <v>1792</v>
      </c>
      <c r="D801" s="40" t="s">
        <v>181</v>
      </c>
      <c r="E801" s="40" t="s">
        <v>185</v>
      </c>
      <c r="F801" s="41">
        <v>1900</v>
      </c>
      <c r="G801" s="41">
        <v>0</v>
      </c>
      <c r="H801" s="42">
        <v>0</v>
      </c>
      <c r="I801" s="41">
        <v>152038000000</v>
      </c>
      <c r="J801" s="41"/>
      <c r="K801" s="44"/>
    </row>
    <row r="802" spans="2:11" s="39" customFormat="1" ht="12.75" hidden="1" x14ac:dyDescent="0.2">
      <c r="B802" s="40" t="s">
        <v>1793</v>
      </c>
      <c r="C802" s="40" t="s">
        <v>1794</v>
      </c>
      <c r="D802" s="40" t="s">
        <v>181</v>
      </c>
      <c r="E802" s="40" t="s">
        <v>318</v>
      </c>
      <c r="F802" s="41">
        <v>3670</v>
      </c>
      <c r="G802" s="41">
        <v>125</v>
      </c>
      <c r="H802" s="42">
        <v>3.53</v>
      </c>
      <c r="I802" s="41">
        <v>111753041400</v>
      </c>
      <c r="J802" s="41"/>
      <c r="K802" s="44"/>
    </row>
    <row r="803" spans="2:11" s="39" customFormat="1" ht="12.75" hidden="1" x14ac:dyDescent="0.2">
      <c r="B803" s="40" t="s">
        <v>1795</v>
      </c>
      <c r="C803" s="40" t="s">
        <v>1796</v>
      </c>
      <c r="D803" s="40" t="s">
        <v>181</v>
      </c>
      <c r="E803" s="40" t="s">
        <v>318</v>
      </c>
      <c r="F803" s="41">
        <v>25800</v>
      </c>
      <c r="G803" s="41">
        <v>600</v>
      </c>
      <c r="H803" s="42">
        <v>2.38</v>
      </c>
      <c r="I803" s="41">
        <v>2514857760600</v>
      </c>
      <c r="J803" s="41"/>
      <c r="K803" s="44"/>
    </row>
    <row r="804" spans="2:11" s="39" customFormat="1" ht="12.75" hidden="1" x14ac:dyDescent="0.2">
      <c r="B804" s="40" t="s">
        <v>1797</v>
      </c>
      <c r="C804" s="40" t="s">
        <v>1798</v>
      </c>
      <c r="D804" s="40" t="s">
        <v>181</v>
      </c>
      <c r="E804" s="40" t="s">
        <v>190</v>
      </c>
      <c r="F804" s="41">
        <v>12750</v>
      </c>
      <c r="G804" s="41">
        <v>300</v>
      </c>
      <c r="H804" s="42">
        <v>2.41</v>
      </c>
      <c r="I804" s="41">
        <v>204867000000</v>
      </c>
      <c r="J804" s="41"/>
      <c r="K804" s="44"/>
    </row>
    <row r="805" spans="2:11" s="39" customFormat="1" ht="12.75" hidden="1" x14ac:dyDescent="0.2">
      <c r="B805" s="40" t="s">
        <v>1799</v>
      </c>
      <c r="C805" s="40" t="s">
        <v>1800</v>
      </c>
      <c r="D805" s="40" t="s">
        <v>181</v>
      </c>
      <c r="E805" s="40" t="s">
        <v>269</v>
      </c>
      <c r="F805" s="41">
        <v>37050</v>
      </c>
      <c r="G805" s="41">
        <v>600</v>
      </c>
      <c r="H805" s="42">
        <v>1.65</v>
      </c>
      <c r="I805" s="41">
        <v>167910600000</v>
      </c>
      <c r="J805" s="41"/>
      <c r="K805" s="44"/>
    </row>
    <row r="806" spans="2:11" s="39" customFormat="1" ht="12.75" hidden="1" x14ac:dyDescent="0.2">
      <c r="B806" s="40" t="s">
        <v>1801</v>
      </c>
      <c r="C806" s="40" t="s">
        <v>1802</v>
      </c>
      <c r="D806" s="40" t="s">
        <v>181</v>
      </c>
      <c r="E806" s="40" t="s">
        <v>269</v>
      </c>
      <c r="F806" s="41">
        <v>8900</v>
      </c>
      <c r="G806" s="41">
        <v>140</v>
      </c>
      <c r="H806" s="42">
        <v>1.6</v>
      </c>
      <c r="I806" s="41">
        <v>139169673800</v>
      </c>
      <c r="J806" s="41"/>
      <c r="K806" s="44"/>
    </row>
    <row r="807" spans="2:11" s="39" customFormat="1" ht="12.75" hidden="1" x14ac:dyDescent="0.2">
      <c r="B807" s="40" t="s">
        <v>1803</v>
      </c>
      <c r="C807" s="40" t="s">
        <v>1804</v>
      </c>
      <c r="D807" s="40" t="s">
        <v>181</v>
      </c>
      <c r="E807" s="40" t="s">
        <v>283</v>
      </c>
      <c r="F807" s="41">
        <v>33300</v>
      </c>
      <c r="G807" s="41">
        <v>150</v>
      </c>
      <c r="H807" s="42">
        <v>0.45</v>
      </c>
      <c r="I807" s="41">
        <v>458325648900</v>
      </c>
      <c r="J807" s="41"/>
      <c r="K807" s="44"/>
    </row>
    <row r="808" spans="2:11" s="39" customFormat="1" ht="12.75" hidden="1" x14ac:dyDescent="0.2">
      <c r="B808" s="40" t="s">
        <v>1805</v>
      </c>
      <c r="C808" s="40" t="s">
        <v>1806</v>
      </c>
      <c r="D808" s="40" t="s">
        <v>181</v>
      </c>
      <c r="E808" s="40" t="s">
        <v>256</v>
      </c>
      <c r="F808" s="41">
        <v>4900</v>
      </c>
      <c r="G808" s="41">
        <v>85</v>
      </c>
      <c r="H808" s="42">
        <v>1.77</v>
      </c>
      <c r="I808" s="41">
        <v>190487215800</v>
      </c>
      <c r="J808" s="41"/>
      <c r="K808" s="44"/>
    </row>
    <row r="809" spans="2:11" s="39" customFormat="1" ht="12.75" hidden="1" x14ac:dyDescent="0.2">
      <c r="B809" s="40" t="s">
        <v>1807</v>
      </c>
      <c r="C809" s="40" t="s">
        <v>1808</v>
      </c>
      <c r="D809" s="40" t="s">
        <v>181</v>
      </c>
      <c r="E809" s="40" t="s">
        <v>185</v>
      </c>
      <c r="F809" s="41">
        <v>37400</v>
      </c>
      <c r="G809" s="41">
        <v>150</v>
      </c>
      <c r="H809" s="42">
        <v>0.4</v>
      </c>
      <c r="I809" s="41">
        <v>391655418000</v>
      </c>
      <c r="J809" s="41"/>
      <c r="K809" s="44"/>
    </row>
    <row r="810" spans="2:11" s="39" customFormat="1" ht="12.75" hidden="1" x14ac:dyDescent="0.2">
      <c r="B810" s="40" t="s">
        <v>1809</v>
      </c>
      <c r="C810" s="40" t="s">
        <v>1810</v>
      </c>
      <c r="D810" s="40" t="s">
        <v>181</v>
      </c>
      <c r="E810" s="40" t="s">
        <v>182</v>
      </c>
      <c r="F810" s="41">
        <v>10450</v>
      </c>
      <c r="G810" s="41">
        <v>0</v>
      </c>
      <c r="H810" s="42">
        <v>0</v>
      </c>
      <c r="I810" s="41">
        <v>114506397500</v>
      </c>
      <c r="J810" s="41"/>
      <c r="K810" s="44"/>
    </row>
    <row r="811" spans="2:11" s="39" customFormat="1" ht="12.75" hidden="1" x14ac:dyDescent="0.2">
      <c r="B811" s="40" t="s">
        <v>1811</v>
      </c>
      <c r="C811" s="40" t="s">
        <v>1812</v>
      </c>
      <c r="D811" s="40" t="s">
        <v>181</v>
      </c>
      <c r="E811" s="40" t="s">
        <v>276</v>
      </c>
      <c r="F811" s="41">
        <v>18100</v>
      </c>
      <c r="G811" s="41">
        <v>200</v>
      </c>
      <c r="H811" s="42">
        <v>1.1200000000000001</v>
      </c>
      <c r="I811" s="41">
        <v>932177168100</v>
      </c>
      <c r="J811" s="41"/>
      <c r="K811" s="44"/>
    </row>
    <row r="812" spans="2:11" s="39" customFormat="1" ht="12.75" hidden="1" x14ac:dyDescent="0.2">
      <c r="B812" s="40" t="s">
        <v>1813</v>
      </c>
      <c r="C812" s="40" t="s">
        <v>1814</v>
      </c>
      <c r="D812" s="40" t="s">
        <v>181</v>
      </c>
      <c r="E812" s="40" t="s">
        <v>185</v>
      </c>
      <c r="F812" s="41">
        <v>76100</v>
      </c>
      <c r="G812" s="41">
        <v>2000</v>
      </c>
      <c r="H812" s="42">
        <v>2.7</v>
      </c>
      <c r="I812" s="41">
        <v>5023448438900</v>
      </c>
      <c r="J812" s="41"/>
      <c r="K812" s="44"/>
    </row>
    <row r="813" spans="2:11" s="39" customFormat="1" ht="12.75" hidden="1" x14ac:dyDescent="0.2">
      <c r="B813" s="40" t="s">
        <v>1815</v>
      </c>
      <c r="C813" s="40" t="s">
        <v>1816</v>
      </c>
      <c r="D813" s="40" t="s">
        <v>181</v>
      </c>
      <c r="E813" s="40" t="s">
        <v>283</v>
      </c>
      <c r="F813" s="41">
        <v>366500</v>
      </c>
      <c r="G813" s="41">
        <v>18000</v>
      </c>
      <c r="H813" s="42">
        <v>5.16</v>
      </c>
      <c r="I813" s="41">
        <v>4340470128500</v>
      </c>
      <c r="J813" s="41"/>
      <c r="K813" s="44"/>
    </row>
    <row r="814" spans="2:11" s="39" customFormat="1" ht="12.75" hidden="1" x14ac:dyDescent="0.2">
      <c r="B814" s="40" t="s">
        <v>1817</v>
      </c>
      <c r="C814" s="40" t="s">
        <v>1818</v>
      </c>
      <c r="D814" s="40" t="s">
        <v>181</v>
      </c>
      <c r="E814" s="40" t="s">
        <v>190</v>
      </c>
      <c r="F814" s="41">
        <v>104500</v>
      </c>
      <c r="G814" s="41">
        <v>500</v>
      </c>
      <c r="H814" s="42">
        <v>0.48</v>
      </c>
      <c r="I814" s="41">
        <v>2459295476000</v>
      </c>
      <c r="J814" s="41"/>
      <c r="K814" s="44"/>
    </row>
    <row r="815" spans="2:11" s="39" customFormat="1" ht="12.75" hidden="1" x14ac:dyDescent="0.2">
      <c r="B815" s="40" t="s">
        <v>1819</v>
      </c>
      <c r="C815" s="40" t="s">
        <v>1820</v>
      </c>
      <c r="D815" s="40" t="s">
        <v>181</v>
      </c>
      <c r="E815" s="40" t="s">
        <v>195</v>
      </c>
      <c r="F815" s="41">
        <v>30250</v>
      </c>
      <c r="G815" s="41">
        <v>450</v>
      </c>
      <c r="H815" s="42">
        <v>1.51</v>
      </c>
      <c r="I815" s="41">
        <v>745057500000</v>
      </c>
      <c r="J815" s="41"/>
      <c r="K815" s="44"/>
    </row>
    <row r="816" spans="2:11" s="39" customFormat="1" ht="12.75" hidden="1" x14ac:dyDescent="0.2">
      <c r="B816" s="40" t="s">
        <v>1821</v>
      </c>
      <c r="C816" s="40" t="s">
        <v>1822</v>
      </c>
      <c r="D816" s="40" t="s">
        <v>181</v>
      </c>
      <c r="E816" s="40" t="s">
        <v>209</v>
      </c>
      <c r="F816" s="41">
        <v>8310</v>
      </c>
      <c r="G816" s="41">
        <v>110</v>
      </c>
      <c r="H816" s="42">
        <v>1.34</v>
      </c>
      <c r="I816" s="41">
        <v>51601069650</v>
      </c>
      <c r="J816" s="41"/>
      <c r="K816" s="44"/>
    </row>
    <row r="817" spans="2:11" s="39" customFormat="1" ht="12.75" hidden="1" x14ac:dyDescent="0.2">
      <c r="B817" s="40" t="s">
        <v>1823</v>
      </c>
      <c r="C817" s="40" t="s">
        <v>1824</v>
      </c>
      <c r="D817" s="40" t="s">
        <v>181</v>
      </c>
      <c r="E817" s="40" t="s">
        <v>195</v>
      </c>
      <c r="F817" s="41">
        <v>17500</v>
      </c>
      <c r="G817" s="41">
        <v>-350</v>
      </c>
      <c r="H817" s="42">
        <v>-1.96</v>
      </c>
      <c r="I817" s="41">
        <v>700000000000</v>
      </c>
      <c r="J817" s="41"/>
      <c r="K817" s="44"/>
    </row>
    <row r="818" spans="2:11" s="39" customFormat="1" ht="12.75" hidden="1" x14ac:dyDescent="0.2">
      <c r="B818" s="40" t="s">
        <v>1825</v>
      </c>
      <c r="C818" s="40" t="s">
        <v>1826</v>
      </c>
      <c r="D818" s="40" t="s">
        <v>181</v>
      </c>
      <c r="E818" s="40" t="s">
        <v>190</v>
      </c>
      <c r="F818" s="41">
        <v>3470</v>
      </c>
      <c r="G818" s="41">
        <v>-20</v>
      </c>
      <c r="H818" s="42">
        <v>-0.56999999999999995</v>
      </c>
      <c r="I818" s="41">
        <v>44795347340</v>
      </c>
      <c r="J818" s="41"/>
      <c r="K818" s="44"/>
    </row>
    <row r="819" spans="2:11" s="39" customFormat="1" ht="12.75" hidden="1" x14ac:dyDescent="0.2">
      <c r="B819" s="40" t="s">
        <v>1827</v>
      </c>
      <c r="C819" s="40" t="s">
        <v>1828</v>
      </c>
      <c r="D819" s="40" t="s">
        <v>181</v>
      </c>
      <c r="E819" s="40" t="s">
        <v>195</v>
      </c>
      <c r="F819" s="41">
        <v>7660</v>
      </c>
      <c r="G819" s="41">
        <v>10</v>
      </c>
      <c r="H819" s="42">
        <v>0.13</v>
      </c>
      <c r="I819" s="41">
        <v>306400000000</v>
      </c>
      <c r="J819" s="41"/>
      <c r="K819" s="44"/>
    </row>
    <row r="820" spans="2:11" s="39" customFormat="1" ht="12.75" hidden="1" x14ac:dyDescent="0.2">
      <c r="B820" s="40" t="s">
        <v>1829</v>
      </c>
      <c r="C820" s="40" t="s">
        <v>1830</v>
      </c>
      <c r="D820" s="40" t="s">
        <v>181</v>
      </c>
      <c r="E820" s="40" t="s">
        <v>190</v>
      </c>
      <c r="F820" s="41">
        <v>1730</v>
      </c>
      <c r="G820" s="41">
        <v>80</v>
      </c>
      <c r="H820" s="42">
        <v>4.8499999999999996</v>
      </c>
      <c r="I820" s="41">
        <v>35452910760</v>
      </c>
      <c r="J820" s="41"/>
      <c r="K820" s="44"/>
    </row>
    <row r="821" spans="2:11" s="39" customFormat="1" ht="12.75" hidden="1" x14ac:dyDescent="0.2">
      <c r="B821" s="40" t="s">
        <v>1831</v>
      </c>
      <c r="C821" s="40" t="s">
        <v>1832</v>
      </c>
      <c r="D821" s="40" t="s">
        <v>181</v>
      </c>
      <c r="E821" s="40" t="s">
        <v>206</v>
      </c>
      <c r="F821" s="41">
        <v>2315</v>
      </c>
      <c r="G821" s="41">
        <v>10</v>
      </c>
      <c r="H821" s="42">
        <v>0.43</v>
      </c>
      <c r="I821" s="41">
        <v>63610238875</v>
      </c>
      <c r="J821" s="41"/>
      <c r="K821" s="44"/>
    </row>
    <row r="822" spans="2:11" s="39" customFormat="1" ht="12.75" hidden="1" x14ac:dyDescent="0.2">
      <c r="B822" s="40" t="s">
        <v>1833</v>
      </c>
      <c r="C822" s="40" t="s">
        <v>1834</v>
      </c>
      <c r="D822" s="40" t="s">
        <v>181</v>
      </c>
      <c r="E822" s="40" t="s">
        <v>578</v>
      </c>
      <c r="F822" s="41">
        <v>13850</v>
      </c>
      <c r="G822" s="41">
        <v>-50</v>
      </c>
      <c r="H822" s="42">
        <v>-0.36</v>
      </c>
      <c r="I822" s="41">
        <v>329637977600</v>
      </c>
      <c r="J822" s="41"/>
      <c r="K822" s="44"/>
    </row>
    <row r="823" spans="2:11" s="39" customFormat="1" ht="12.75" hidden="1" x14ac:dyDescent="0.2">
      <c r="B823" s="40" t="s">
        <v>1835</v>
      </c>
      <c r="C823" s="40" t="s">
        <v>1836</v>
      </c>
      <c r="D823" s="40" t="s">
        <v>181</v>
      </c>
      <c r="E823" s="40" t="s">
        <v>269</v>
      </c>
      <c r="F823" s="41">
        <v>196500</v>
      </c>
      <c r="G823" s="41">
        <v>11500</v>
      </c>
      <c r="H823" s="42">
        <v>6.22</v>
      </c>
      <c r="I823" s="41">
        <v>2219505817500</v>
      </c>
      <c r="J823" s="41"/>
      <c r="K823" s="44"/>
    </row>
    <row r="824" spans="2:11" s="39" customFormat="1" ht="12.75" hidden="1" x14ac:dyDescent="0.2">
      <c r="B824" s="40" t="s">
        <v>1837</v>
      </c>
      <c r="C824" s="40" t="s">
        <v>1838</v>
      </c>
      <c r="D824" s="40" t="s">
        <v>181</v>
      </c>
      <c r="E824" s="40" t="s">
        <v>230</v>
      </c>
      <c r="F824" s="41">
        <v>10150</v>
      </c>
      <c r="G824" s="41">
        <v>0</v>
      </c>
      <c r="H824" s="42">
        <v>0</v>
      </c>
      <c r="I824" s="41">
        <v>325915261700</v>
      </c>
      <c r="J824" s="41"/>
      <c r="K824" s="44"/>
    </row>
    <row r="825" spans="2:11" s="39" customFormat="1" ht="12.75" hidden="1" x14ac:dyDescent="0.2">
      <c r="B825" s="40" t="s">
        <v>1839</v>
      </c>
      <c r="C825" s="40" t="s">
        <v>1840</v>
      </c>
      <c r="D825" s="40" t="s">
        <v>181</v>
      </c>
      <c r="E825" s="40" t="s">
        <v>185</v>
      </c>
      <c r="F825" s="41">
        <v>3685</v>
      </c>
      <c r="G825" s="41">
        <v>5</v>
      </c>
      <c r="H825" s="42">
        <v>0.14000000000000001</v>
      </c>
      <c r="I825" s="41">
        <v>154801606245</v>
      </c>
      <c r="J825" s="41"/>
      <c r="K825" s="44"/>
    </row>
    <row r="826" spans="2:11" s="39" customFormat="1" ht="12.75" hidden="1" x14ac:dyDescent="0.2">
      <c r="B826" s="40" t="s">
        <v>1841</v>
      </c>
      <c r="C826" s="40" t="s">
        <v>1842</v>
      </c>
      <c r="D826" s="40" t="s">
        <v>181</v>
      </c>
      <c r="E826" s="40" t="s">
        <v>578</v>
      </c>
      <c r="F826" s="41">
        <v>2145</v>
      </c>
      <c r="G826" s="41">
        <v>15</v>
      </c>
      <c r="H826" s="42">
        <v>0.7</v>
      </c>
      <c r="I826" s="41">
        <v>172812244605</v>
      </c>
      <c r="J826" s="41"/>
      <c r="K826" s="44"/>
    </row>
    <row r="827" spans="2:11" s="39" customFormat="1" ht="12.75" hidden="1" x14ac:dyDescent="0.2">
      <c r="B827" s="40" t="s">
        <v>1843</v>
      </c>
      <c r="C827" s="40" t="s">
        <v>1844</v>
      </c>
      <c r="D827" s="40" t="s">
        <v>181</v>
      </c>
      <c r="E827" s="40" t="s">
        <v>256</v>
      </c>
      <c r="F827" s="41">
        <v>16750</v>
      </c>
      <c r="G827" s="41">
        <v>650</v>
      </c>
      <c r="H827" s="42">
        <v>4.04</v>
      </c>
      <c r="I827" s="41">
        <v>193809258500</v>
      </c>
      <c r="J827" s="41"/>
      <c r="K827" s="44"/>
    </row>
    <row r="828" spans="2:11" s="39" customFormat="1" ht="12.75" hidden="1" x14ac:dyDescent="0.2">
      <c r="B828" s="40" t="s">
        <v>1845</v>
      </c>
      <c r="C828" s="40" t="s">
        <v>1846</v>
      </c>
      <c r="D828" s="40" t="s">
        <v>181</v>
      </c>
      <c r="E828" s="40" t="s">
        <v>276</v>
      </c>
      <c r="F828" s="41">
        <v>1630</v>
      </c>
      <c r="G828" s="41">
        <v>0</v>
      </c>
      <c r="H828" s="42">
        <v>0</v>
      </c>
      <c r="I828" s="41">
        <v>52887226130</v>
      </c>
      <c r="J828" s="41"/>
      <c r="K828" s="44"/>
    </row>
    <row r="829" spans="2:11" s="39" customFormat="1" ht="12.75" hidden="1" x14ac:dyDescent="0.2">
      <c r="B829" s="40" t="s">
        <v>1847</v>
      </c>
      <c r="C829" s="40" t="s">
        <v>1848</v>
      </c>
      <c r="D829" s="40" t="s">
        <v>181</v>
      </c>
      <c r="E829" s="40" t="s">
        <v>224</v>
      </c>
      <c r="F829" s="41">
        <v>9220</v>
      </c>
      <c r="G829" s="41">
        <v>30</v>
      </c>
      <c r="H829" s="42">
        <v>0.33</v>
      </c>
      <c r="I829" s="41">
        <v>117357083480</v>
      </c>
      <c r="J829" s="41"/>
      <c r="K829" s="44"/>
    </row>
    <row r="830" spans="2:11" s="39" customFormat="1" ht="12.75" hidden="1" x14ac:dyDescent="0.2">
      <c r="B830" s="40" t="s">
        <v>1849</v>
      </c>
      <c r="C830" s="40" t="s">
        <v>1850</v>
      </c>
      <c r="D830" s="40" t="s">
        <v>181</v>
      </c>
      <c r="E830" s="40" t="s">
        <v>224</v>
      </c>
      <c r="F830" s="41">
        <v>16700</v>
      </c>
      <c r="G830" s="41">
        <v>250</v>
      </c>
      <c r="H830" s="42">
        <v>1.52</v>
      </c>
      <c r="I830" s="41">
        <v>8767500000</v>
      </c>
      <c r="J830" s="41"/>
      <c r="K830" s="44"/>
    </row>
    <row r="831" spans="2:11" s="39" customFormat="1" ht="12.75" hidden="1" x14ac:dyDescent="0.2">
      <c r="B831" s="40" t="s">
        <v>1851</v>
      </c>
      <c r="C831" s="40" t="s">
        <v>1852</v>
      </c>
      <c r="D831" s="40" t="s">
        <v>181</v>
      </c>
      <c r="E831" s="40" t="s">
        <v>276</v>
      </c>
      <c r="F831" s="41">
        <v>16250</v>
      </c>
      <c r="G831" s="41">
        <v>300</v>
      </c>
      <c r="H831" s="42">
        <v>1.88</v>
      </c>
      <c r="I831" s="41">
        <v>8674250000000</v>
      </c>
      <c r="J831" s="41"/>
      <c r="K831" s="44"/>
    </row>
    <row r="832" spans="2:11" s="39" customFormat="1" ht="12.75" hidden="1" x14ac:dyDescent="0.2">
      <c r="B832" s="40" t="s">
        <v>1853</v>
      </c>
      <c r="C832" s="40" t="s">
        <v>1854</v>
      </c>
      <c r="D832" s="40" t="s">
        <v>181</v>
      </c>
      <c r="E832" s="40" t="s">
        <v>283</v>
      </c>
      <c r="F832" s="41">
        <v>37500</v>
      </c>
      <c r="G832" s="41">
        <v>0</v>
      </c>
      <c r="H832" s="42">
        <v>0</v>
      </c>
      <c r="I832" s="41">
        <v>1959023925000</v>
      </c>
      <c r="J832" s="41"/>
      <c r="K832" s="44"/>
    </row>
    <row r="833" spans="2:11" s="39" customFormat="1" ht="12.75" hidden="1" x14ac:dyDescent="0.2">
      <c r="B833" s="40" t="s">
        <v>1855</v>
      </c>
      <c r="C833" s="40" t="s">
        <v>1856</v>
      </c>
      <c r="D833" s="40" t="s">
        <v>181</v>
      </c>
      <c r="E833" s="40" t="s">
        <v>206</v>
      </c>
      <c r="F833" s="41">
        <v>7110</v>
      </c>
      <c r="G833" s="41">
        <v>140</v>
      </c>
      <c r="H833" s="42">
        <v>2.0099999999999998</v>
      </c>
      <c r="I833" s="41">
        <v>85320000000</v>
      </c>
      <c r="J833" s="41"/>
      <c r="K833" s="44"/>
    </row>
    <row r="834" spans="2:11" s="39" customFormat="1" ht="12.75" hidden="1" x14ac:dyDescent="0.2">
      <c r="B834" s="40" t="s">
        <v>1857</v>
      </c>
      <c r="C834" s="40" t="s">
        <v>1858</v>
      </c>
      <c r="D834" s="40" t="s">
        <v>181</v>
      </c>
      <c r="E834" s="40" t="s">
        <v>550</v>
      </c>
      <c r="F834" s="41">
        <v>105000</v>
      </c>
      <c r="G834" s="41">
        <v>1000</v>
      </c>
      <c r="H834" s="42">
        <v>0.96</v>
      </c>
      <c r="I834" s="41">
        <v>727246170000</v>
      </c>
      <c r="J834" s="41"/>
      <c r="K834" s="44"/>
    </row>
    <row r="835" spans="2:11" s="39" customFormat="1" ht="12.75" hidden="1" x14ac:dyDescent="0.2">
      <c r="B835" s="40" t="s">
        <v>1859</v>
      </c>
      <c r="C835" s="40" t="s">
        <v>1860</v>
      </c>
      <c r="D835" s="40" t="s">
        <v>181</v>
      </c>
      <c r="E835" s="40" t="s">
        <v>241</v>
      </c>
      <c r="F835" s="41">
        <v>1860</v>
      </c>
      <c r="G835" s="41">
        <v>10</v>
      </c>
      <c r="H835" s="42">
        <v>0.54</v>
      </c>
      <c r="I835" s="41">
        <v>46281176580</v>
      </c>
      <c r="J835" s="41"/>
      <c r="K835" s="44"/>
    </row>
    <row r="836" spans="2:11" s="39" customFormat="1" ht="12.75" hidden="1" x14ac:dyDescent="0.2">
      <c r="B836" s="40" t="s">
        <v>1861</v>
      </c>
      <c r="C836" s="40" t="s">
        <v>1862</v>
      </c>
      <c r="D836" s="40" t="s">
        <v>181</v>
      </c>
      <c r="E836" s="40" t="s">
        <v>550</v>
      </c>
      <c r="F836" s="41">
        <v>29700</v>
      </c>
      <c r="G836" s="41">
        <v>750</v>
      </c>
      <c r="H836" s="42">
        <v>2.59</v>
      </c>
      <c r="I836" s="41">
        <v>499592313000</v>
      </c>
      <c r="J836" s="41"/>
      <c r="K836" s="44"/>
    </row>
    <row r="837" spans="2:11" s="39" customFormat="1" ht="12.75" hidden="1" x14ac:dyDescent="0.2">
      <c r="B837" s="40" t="s">
        <v>1863</v>
      </c>
      <c r="C837" s="40" t="s">
        <v>1864</v>
      </c>
      <c r="D837" s="40" t="s">
        <v>181</v>
      </c>
      <c r="E837" s="40" t="s">
        <v>550</v>
      </c>
      <c r="F837" s="41">
        <v>10900</v>
      </c>
      <c r="G837" s="41">
        <v>-250</v>
      </c>
      <c r="H837" s="42">
        <v>-2.2400000000000002</v>
      </c>
      <c r="I837" s="41">
        <v>314092002000</v>
      </c>
      <c r="J837" s="41"/>
      <c r="K837" s="44"/>
    </row>
    <row r="838" spans="2:11" s="39" customFormat="1" ht="12.75" hidden="1" x14ac:dyDescent="0.2">
      <c r="B838" s="40" t="s">
        <v>1865</v>
      </c>
      <c r="C838" s="40" t="s">
        <v>1866</v>
      </c>
      <c r="D838" s="40" t="s">
        <v>181</v>
      </c>
      <c r="E838" s="40" t="s">
        <v>256</v>
      </c>
      <c r="F838" s="41">
        <v>29700</v>
      </c>
      <c r="G838" s="41">
        <v>100</v>
      </c>
      <c r="H838" s="42">
        <v>0.34</v>
      </c>
      <c r="I838" s="41">
        <v>1336500000000</v>
      </c>
      <c r="J838" s="41"/>
      <c r="K838" s="44"/>
    </row>
    <row r="839" spans="2:11" s="39" customFormat="1" ht="12.75" hidden="1" x14ac:dyDescent="0.2">
      <c r="B839" s="40" t="s">
        <v>1867</v>
      </c>
      <c r="C839" s="40" t="s">
        <v>1868</v>
      </c>
      <c r="D839" s="40" t="s">
        <v>181</v>
      </c>
      <c r="E839" s="40" t="s">
        <v>182</v>
      </c>
      <c r="F839" s="41">
        <v>17850</v>
      </c>
      <c r="G839" s="41">
        <v>350</v>
      </c>
      <c r="H839" s="42">
        <v>2</v>
      </c>
      <c r="I839" s="41">
        <v>682227000000</v>
      </c>
      <c r="J839" s="41"/>
      <c r="K839" s="44"/>
    </row>
    <row r="840" spans="2:11" s="39" customFormat="1" ht="12.75" hidden="1" x14ac:dyDescent="0.2">
      <c r="B840" s="40" t="s">
        <v>1869</v>
      </c>
      <c r="C840" s="40" t="s">
        <v>1870</v>
      </c>
      <c r="D840" s="40" t="s">
        <v>181</v>
      </c>
      <c r="E840" s="40" t="s">
        <v>182</v>
      </c>
      <c r="F840" s="41">
        <v>4765</v>
      </c>
      <c r="G840" s="41">
        <v>65</v>
      </c>
      <c r="H840" s="42">
        <v>1.38</v>
      </c>
      <c r="I840" s="41">
        <v>155339000000</v>
      </c>
      <c r="J840" s="41"/>
      <c r="K840" s="44"/>
    </row>
    <row r="841" spans="2:11" s="39" customFormat="1" ht="12.75" hidden="1" x14ac:dyDescent="0.2">
      <c r="B841" s="40" t="s">
        <v>1871</v>
      </c>
      <c r="C841" s="40" t="s">
        <v>1872</v>
      </c>
      <c r="D841" s="40" t="s">
        <v>181</v>
      </c>
      <c r="E841" s="40" t="s">
        <v>206</v>
      </c>
      <c r="F841" s="41">
        <v>47800</v>
      </c>
      <c r="G841" s="41">
        <v>0</v>
      </c>
      <c r="H841" s="42">
        <v>0</v>
      </c>
      <c r="I841" s="41">
        <v>714496618400</v>
      </c>
      <c r="J841" s="41"/>
      <c r="K841" s="44"/>
    </row>
    <row r="842" spans="2:11" s="39" customFormat="1" ht="12.75" hidden="1" x14ac:dyDescent="0.2">
      <c r="B842" s="40" t="s">
        <v>1873</v>
      </c>
      <c r="C842" s="40" t="s">
        <v>1874</v>
      </c>
      <c r="D842" s="40" t="s">
        <v>181</v>
      </c>
      <c r="E842" s="40" t="s">
        <v>256</v>
      </c>
      <c r="F842" s="41">
        <v>7320</v>
      </c>
      <c r="G842" s="41">
        <v>340</v>
      </c>
      <c r="H842" s="42">
        <v>4.87</v>
      </c>
      <c r="I842" s="41">
        <v>609567736920</v>
      </c>
      <c r="J842" s="41"/>
      <c r="K842" s="44"/>
    </row>
    <row r="843" spans="2:11" s="39" customFormat="1" ht="12.75" hidden="1" x14ac:dyDescent="0.2">
      <c r="B843" s="40" t="s">
        <v>1875</v>
      </c>
      <c r="C843" s="40" t="s">
        <v>1876</v>
      </c>
      <c r="D843" s="40" t="s">
        <v>181</v>
      </c>
      <c r="E843" s="40" t="s">
        <v>417</v>
      </c>
      <c r="F843" s="41">
        <v>4225</v>
      </c>
      <c r="G843" s="41">
        <v>120</v>
      </c>
      <c r="H843" s="42">
        <v>2.92</v>
      </c>
      <c r="I843" s="41">
        <v>124763455700</v>
      </c>
      <c r="J843" s="41"/>
      <c r="K843" s="44"/>
    </row>
    <row r="844" spans="2:11" s="39" customFormat="1" ht="12.75" hidden="1" x14ac:dyDescent="0.2">
      <c r="B844" s="40" t="s">
        <v>1877</v>
      </c>
      <c r="C844" s="40" t="s">
        <v>1878</v>
      </c>
      <c r="D844" s="40" t="s">
        <v>181</v>
      </c>
      <c r="E844" s="40" t="s">
        <v>206</v>
      </c>
      <c r="F844" s="41">
        <v>63100</v>
      </c>
      <c r="G844" s="41">
        <v>2300</v>
      </c>
      <c r="H844" s="42">
        <v>3.78</v>
      </c>
      <c r="I844" s="41">
        <v>4181164381000</v>
      </c>
      <c r="J844" s="41"/>
      <c r="K844" s="44"/>
    </row>
    <row r="845" spans="2:11" s="39" customFormat="1" ht="12.75" hidden="1" x14ac:dyDescent="0.2">
      <c r="B845" s="40" t="s">
        <v>1879</v>
      </c>
      <c r="C845" s="40" t="s">
        <v>1880</v>
      </c>
      <c r="D845" s="40" t="s">
        <v>181</v>
      </c>
      <c r="E845" s="40" t="s">
        <v>206</v>
      </c>
      <c r="F845" s="41">
        <v>46400</v>
      </c>
      <c r="G845" s="41">
        <v>900</v>
      </c>
      <c r="H845" s="42">
        <v>1.98</v>
      </c>
      <c r="I845" s="41">
        <v>24905942400</v>
      </c>
      <c r="J845" s="41"/>
      <c r="K845" s="44"/>
    </row>
    <row r="846" spans="2:11" s="39" customFormat="1" ht="12.75" hidden="1" x14ac:dyDescent="0.2">
      <c r="B846" s="40" t="s">
        <v>1881</v>
      </c>
      <c r="C846" s="40" t="s">
        <v>1882</v>
      </c>
      <c r="D846" s="40" t="s">
        <v>181</v>
      </c>
      <c r="E846" s="40" t="s">
        <v>190</v>
      </c>
      <c r="F846" s="41">
        <v>1480</v>
      </c>
      <c r="G846" s="41">
        <v>25</v>
      </c>
      <c r="H846" s="42">
        <v>1.72</v>
      </c>
      <c r="I846" s="41">
        <v>98849598120</v>
      </c>
      <c r="J846" s="41"/>
      <c r="K846" s="44"/>
    </row>
    <row r="847" spans="2:11" s="39" customFormat="1" ht="12.75" hidden="1" x14ac:dyDescent="0.2">
      <c r="B847" s="40" t="s">
        <v>1883</v>
      </c>
      <c r="C847" s="40" t="s">
        <v>1884</v>
      </c>
      <c r="D847" s="40" t="s">
        <v>181</v>
      </c>
      <c r="E847" s="40" t="s">
        <v>578</v>
      </c>
      <c r="F847" s="41">
        <v>2490</v>
      </c>
      <c r="G847" s="41">
        <v>100</v>
      </c>
      <c r="H847" s="42">
        <v>4.18</v>
      </c>
      <c r="I847" s="41">
        <v>148572040140</v>
      </c>
      <c r="J847" s="41"/>
      <c r="K847" s="44"/>
    </row>
    <row r="848" spans="2:11" s="39" customFormat="1" ht="12.75" hidden="1" x14ac:dyDescent="0.2">
      <c r="B848" s="40" t="s">
        <v>1885</v>
      </c>
      <c r="C848" s="40" t="s">
        <v>1886</v>
      </c>
      <c r="D848" s="40" t="s">
        <v>181</v>
      </c>
      <c r="E848" s="40" t="s">
        <v>269</v>
      </c>
      <c r="F848" s="41">
        <v>28300</v>
      </c>
      <c r="G848" s="41">
        <v>450</v>
      </c>
      <c r="H848" s="42">
        <v>1.62</v>
      </c>
      <c r="I848" s="41">
        <v>2121332200500</v>
      </c>
      <c r="J848" s="41"/>
      <c r="K848" s="44"/>
    </row>
    <row r="849" spans="2:11" s="39" customFormat="1" ht="12.75" hidden="1" x14ac:dyDescent="0.2">
      <c r="B849" s="40" t="s">
        <v>1887</v>
      </c>
      <c r="C849" s="40" t="s">
        <v>1888</v>
      </c>
      <c r="D849" s="40" t="s">
        <v>181</v>
      </c>
      <c r="E849" s="40" t="s">
        <v>269</v>
      </c>
      <c r="F849" s="41">
        <v>13650</v>
      </c>
      <c r="G849" s="41">
        <v>-100</v>
      </c>
      <c r="H849" s="42">
        <v>-0.73</v>
      </c>
      <c r="I849" s="41">
        <v>306742800000</v>
      </c>
      <c r="J849" s="41"/>
      <c r="K849" s="44"/>
    </row>
    <row r="850" spans="2:11" s="39" customFormat="1" ht="12.75" hidden="1" x14ac:dyDescent="0.2">
      <c r="B850" s="40" t="s">
        <v>1889</v>
      </c>
      <c r="C850" s="40" t="s">
        <v>1890</v>
      </c>
      <c r="D850" s="40" t="s">
        <v>181</v>
      </c>
      <c r="E850" s="40" t="s">
        <v>227</v>
      </c>
      <c r="F850" s="41">
        <v>2440</v>
      </c>
      <c r="G850" s="41">
        <v>40</v>
      </c>
      <c r="H850" s="42">
        <v>1.67</v>
      </c>
      <c r="I850" s="41">
        <v>2119213200000</v>
      </c>
      <c r="J850" s="41"/>
      <c r="K850" s="44"/>
    </row>
    <row r="851" spans="2:11" s="39" customFormat="1" ht="12.75" hidden="1" x14ac:dyDescent="0.2">
      <c r="B851" s="40" t="s">
        <v>1891</v>
      </c>
      <c r="C851" s="40" t="s">
        <v>1892</v>
      </c>
      <c r="D851" s="40" t="s">
        <v>181</v>
      </c>
      <c r="E851" s="40" t="s">
        <v>227</v>
      </c>
      <c r="F851" s="41">
        <v>3835</v>
      </c>
      <c r="G851" s="41">
        <v>155</v>
      </c>
      <c r="H851" s="42">
        <v>4.21</v>
      </c>
      <c r="I851" s="41">
        <v>447693739025</v>
      </c>
      <c r="J851" s="41"/>
      <c r="K851" s="44"/>
    </row>
    <row r="852" spans="2:11" s="39" customFormat="1" ht="12.75" hidden="1" x14ac:dyDescent="0.2">
      <c r="B852" s="40" t="s">
        <v>1893</v>
      </c>
      <c r="C852" s="40" t="s">
        <v>1894</v>
      </c>
      <c r="D852" s="40" t="s">
        <v>181</v>
      </c>
      <c r="E852" s="40" t="s">
        <v>269</v>
      </c>
      <c r="F852" s="41">
        <v>47900</v>
      </c>
      <c r="G852" s="41">
        <v>400</v>
      </c>
      <c r="H852" s="42">
        <v>0.84</v>
      </c>
      <c r="I852" s="41">
        <v>7657509406300</v>
      </c>
      <c r="J852" s="41"/>
      <c r="K852" s="44"/>
    </row>
    <row r="853" spans="2:11" s="39" customFormat="1" ht="12.75" hidden="1" x14ac:dyDescent="0.2">
      <c r="B853" s="40" t="s">
        <v>1895</v>
      </c>
      <c r="C853" s="40" t="s">
        <v>1896</v>
      </c>
      <c r="D853" s="40" t="s">
        <v>181</v>
      </c>
      <c r="E853" s="40" t="s">
        <v>269</v>
      </c>
      <c r="F853" s="41">
        <v>63400</v>
      </c>
      <c r="G853" s="41">
        <v>700</v>
      </c>
      <c r="H853" s="42">
        <v>1.1200000000000001</v>
      </c>
      <c r="I853" s="41">
        <v>71244925800</v>
      </c>
      <c r="J853" s="41"/>
      <c r="K853" s="44"/>
    </row>
    <row r="854" spans="2:11" s="39" customFormat="1" ht="12.75" hidden="1" x14ac:dyDescent="0.2">
      <c r="B854" s="40" t="s">
        <v>1897</v>
      </c>
      <c r="C854" s="40" t="s">
        <v>1898</v>
      </c>
      <c r="D854" s="40" t="s">
        <v>181</v>
      </c>
      <c r="E854" s="40" t="s">
        <v>230</v>
      </c>
      <c r="F854" s="41">
        <v>17300</v>
      </c>
      <c r="G854" s="41">
        <v>0</v>
      </c>
      <c r="H854" s="42">
        <v>0</v>
      </c>
      <c r="I854" s="41">
        <v>1906985729700</v>
      </c>
      <c r="J854" s="41"/>
      <c r="K854" s="44"/>
    </row>
    <row r="855" spans="2:11" s="39" customFormat="1" ht="12.75" hidden="1" x14ac:dyDescent="0.2">
      <c r="B855" s="40" t="s">
        <v>1899</v>
      </c>
      <c r="C855" s="40" t="s">
        <v>1900</v>
      </c>
      <c r="D855" s="40" t="s">
        <v>181</v>
      </c>
      <c r="E855" s="40" t="s">
        <v>318</v>
      </c>
      <c r="F855" s="41">
        <v>28500</v>
      </c>
      <c r="G855" s="41">
        <v>300</v>
      </c>
      <c r="H855" s="42">
        <v>1.06</v>
      </c>
      <c r="I855" s="41">
        <v>1442955000000</v>
      </c>
      <c r="J855" s="41"/>
      <c r="K855" s="44"/>
    </row>
    <row r="856" spans="2:11" s="39" customFormat="1" ht="12.75" hidden="1" x14ac:dyDescent="0.2">
      <c r="B856" s="40" t="s">
        <v>1901</v>
      </c>
      <c r="C856" s="40" t="s">
        <v>1902</v>
      </c>
      <c r="D856" s="40" t="s">
        <v>181</v>
      </c>
      <c r="E856" s="40" t="s">
        <v>269</v>
      </c>
      <c r="F856" s="41">
        <v>43250</v>
      </c>
      <c r="G856" s="41">
        <v>0</v>
      </c>
      <c r="H856" s="42">
        <v>0</v>
      </c>
      <c r="I856" s="41">
        <v>20729465500</v>
      </c>
      <c r="J856" s="41"/>
      <c r="K856" s="44"/>
    </row>
    <row r="857" spans="2:11" s="39" customFormat="1" ht="12.75" hidden="1" x14ac:dyDescent="0.2">
      <c r="B857" s="40" t="s">
        <v>1903</v>
      </c>
      <c r="C857" s="40" t="s">
        <v>1904</v>
      </c>
      <c r="D857" s="40" t="s">
        <v>181</v>
      </c>
      <c r="E857" s="40" t="s">
        <v>224</v>
      </c>
      <c r="F857" s="41">
        <v>2195</v>
      </c>
      <c r="G857" s="41">
        <v>130</v>
      </c>
      <c r="H857" s="42">
        <v>6.3</v>
      </c>
      <c r="I857" s="41">
        <v>470932366125</v>
      </c>
      <c r="J857" s="41"/>
      <c r="K857" s="44"/>
    </row>
    <row r="858" spans="2:11" s="39" customFormat="1" ht="12.75" hidden="1" x14ac:dyDescent="0.2">
      <c r="B858" s="40" t="s">
        <v>1905</v>
      </c>
      <c r="C858" s="40" t="s">
        <v>1906</v>
      </c>
      <c r="D858" s="40" t="s">
        <v>181</v>
      </c>
      <c r="E858" s="40" t="s">
        <v>224</v>
      </c>
      <c r="F858" s="41">
        <v>3510</v>
      </c>
      <c r="G858" s="41">
        <v>250</v>
      </c>
      <c r="H858" s="42">
        <v>7.67</v>
      </c>
      <c r="I858" s="41">
        <v>16848000000</v>
      </c>
      <c r="J858" s="41"/>
      <c r="K858" s="44"/>
    </row>
    <row r="859" spans="2:11" s="39" customFormat="1" ht="12.75" hidden="1" x14ac:dyDescent="0.2">
      <c r="B859" s="40" t="s">
        <v>1907</v>
      </c>
      <c r="C859" s="40" t="s">
        <v>1908</v>
      </c>
      <c r="D859" s="40" t="s">
        <v>181</v>
      </c>
      <c r="E859" s="40" t="s">
        <v>230</v>
      </c>
      <c r="F859" s="41">
        <v>24400</v>
      </c>
      <c r="G859" s="41">
        <v>600</v>
      </c>
      <c r="H859" s="42">
        <v>2.52</v>
      </c>
      <c r="I859" s="41">
        <v>414800000000</v>
      </c>
      <c r="J859" s="41"/>
      <c r="K859" s="44"/>
    </row>
    <row r="860" spans="2:11" s="39" customFormat="1" ht="12.75" hidden="1" x14ac:dyDescent="0.2">
      <c r="B860" s="40" t="s">
        <v>1909</v>
      </c>
      <c r="C860" s="40" t="s">
        <v>1910</v>
      </c>
      <c r="D860" s="40" t="s">
        <v>181</v>
      </c>
      <c r="E860" s="40" t="s">
        <v>209</v>
      </c>
      <c r="F860" s="41">
        <v>8250</v>
      </c>
      <c r="G860" s="41">
        <v>-50</v>
      </c>
      <c r="H860" s="42">
        <v>-0.6</v>
      </c>
      <c r="I860" s="41">
        <v>240213781500</v>
      </c>
      <c r="J860" s="41"/>
      <c r="K860" s="44"/>
    </row>
    <row r="861" spans="2:11" s="39" customFormat="1" ht="12.75" hidden="1" x14ac:dyDescent="0.2">
      <c r="B861" s="40" t="s">
        <v>1911</v>
      </c>
      <c r="C861" s="40" t="s">
        <v>1912</v>
      </c>
      <c r="D861" s="40" t="s">
        <v>181</v>
      </c>
      <c r="E861" s="40" t="s">
        <v>318</v>
      </c>
      <c r="F861" s="41">
        <v>8340</v>
      </c>
      <c r="G861" s="41">
        <v>390</v>
      </c>
      <c r="H861" s="42">
        <v>4.91</v>
      </c>
      <c r="I861" s="41">
        <v>182339655120</v>
      </c>
      <c r="J861" s="41"/>
      <c r="K861" s="44"/>
    </row>
    <row r="862" spans="2:11" s="39" customFormat="1" ht="12.75" hidden="1" x14ac:dyDescent="0.2">
      <c r="B862" s="40" t="s">
        <v>1913</v>
      </c>
      <c r="C862" s="40" t="s">
        <v>1914</v>
      </c>
      <c r="D862" s="40" t="s">
        <v>181</v>
      </c>
      <c r="E862" s="40" t="s">
        <v>256</v>
      </c>
      <c r="F862" s="41">
        <v>37450</v>
      </c>
      <c r="G862" s="41">
        <v>1200</v>
      </c>
      <c r="H862" s="42">
        <v>3.31</v>
      </c>
      <c r="I862" s="41">
        <v>4170273399250</v>
      </c>
      <c r="J862" s="41"/>
      <c r="K862" s="44"/>
    </row>
    <row r="863" spans="2:11" s="39" customFormat="1" ht="12.75" hidden="1" x14ac:dyDescent="0.2">
      <c r="B863" s="40" t="s">
        <v>1915</v>
      </c>
      <c r="C863" s="40" t="s">
        <v>1916</v>
      </c>
      <c r="D863" s="40" t="s">
        <v>181</v>
      </c>
      <c r="E863" s="40" t="s">
        <v>276</v>
      </c>
      <c r="F863" s="41">
        <v>32750</v>
      </c>
      <c r="G863" s="41">
        <v>450</v>
      </c>
      <c r="H863" s="42">
        <v>1.39</v>
      </c>
      <c r="I863" s="41">
        <v>645200970750</v>
      </c>
      <c r="J863" s="41"/>
      <c r="K863" s="44"/>
    </row>
    <row r="864" spans="2:11" s="39" customFormat="1" ht="12.75" hidden="1" x14ac:dyDescent="0.2">
      <c r="B864" s="40" t="s">
        <v>1917</v>
      </c>
      <c r="C864" s="40" t="s">
        <v>1918</v>
      </c>
      <c r="D864" s="40" t="s">
        <v>181</v>
      </c>
      <c r="E864" s="40" t="s">
        <v>256</v>
      </c>
      <c r="F864" s="41">
        <v>175000</v>
      </c>
      <c r="G864" s="41">
        <v>5000</v>
      </c>
      <c r="H864" s="42">
        <v>2.94</v>
      </c>
      <c r="I864" s="41">
        <v>17299800000</v>
      </c>
      <c r="J864" s="41"/>
      <c r="K864" s="44"/>
    </row>
    <row r="865" spans="2:11" s="39" customFormat="1" ht="12.75" hidden="1" x14ac:dyDescent="0.2">
      <c r="B865" s="40" t="s">
        <v>1919</v>
      </c>
      <c r="C865" s="40" t="s">
        <v>1920</v>
      </c>
      <c r="D865" s="40" t="s">
        <v>181</v>
      </c>
      <c r="E865" s="40" t="s">
        <v>190</v>
      </c>
      <c r="F865" s="41">
        <v>8760</v>
      </c>
      <c r="G865" s="41">
        <v>80</v>
      </c>
      <c r="H865" s="42">
        <v>0.92</v>
      </c>
      <c r="I865" s="41">
        <v>855891262320</v>
      </c>
      <c r="J865" s="41"/>
      <c r="K865" s="44"/>
    </row>
    <row r="866" spans="2:11" s="39" customFormat="1" ht="12.75" hidden="1" x14ac:dyDescent="0.2">
      <c r="B866" s="40" t="s">
        <v>1921</v>
      </c>
      <c r="C866" s="40" t="s">
        <v>1922</v>
      </c>
      <c r="D866" s="40" t="s">
        <v>181</v>
      </c>
      <c r="E866" s="40" t="s">
        <v>206</v>
      </c>
      <c r="F866" s="41">
        <v>184000</v>
      </c>
      <c r="G866" s="41">
        <v>5000</v>
      </c>
      <c r="H866" s="42">
        <v>2.79</v>
      </c>
      <c r="I866" s="41">
        <v>6900000000000</v>
      </c>
      <c r="J866" s="41"/>
      <c r="K866" s="44"/>
    </row>
    <row r="867" spans="2:11" s="39" customFormat="1" ht="12.75" hidden="1" x14ac:dyDescent="0.2">
      <c r="B867" s="40" t="s">
        <v>1923</v>
      </c>
      <c r="C867" s="40" t="s">
        <v>1924</v>
      </c>
      <c r="D867" s="40" t="s">
        <v>181</v>
      </c>
      <c r="E867" s="40" t="s">
        <v>318</v>
      </c>
      <c r="F867" s="41">
        <v>17200</v>
      </c>
      <c r="G867" s="41">
        <v>400</v>
      </c>
      <c r="H867" s="42">
        <v>2.38</v>
      </c>
      <c r="I867" s="41">
        <v>1877247439600</v>
      </c>
      <c r="J867" s="41"/>
      <c r="K867" s="44"/>
    </row>
    <row r="868" spans="2:11" s="39" customFormat="1" ht="12.75" hidden="1" x14ac:dyDescent="0.2">
      <c r="B868" s="40" t="s">
        <v>1925</v>
      </c>
      <c r="C868" s="40" t="s">
        <v>1926</v>
      </c>
      <c r="D868" s="40" t="s">
        <v>181</v>
      </c>
      <c r="E868" s="40" t="s">
        <v>326</v>
      </c>
      <c r="F868" s="41">
        <v>15950</v>
      </c>
      <c r="G868" s="41">
        <v>0</v>
      </c>
      <c r="H868" s="42">
        <v>0</v>
      </c>
      <c r="I868" s="41">
        <v>327537747900</v>
      </c>
      <c r="J868" s="41"/>
      <c r="K868" s="44"/>
    </row>
    <row r="869" spans="2:11" s="39" customFormat="1" ht="12.75" hidden="1" x14ac:dyDescent="0.2">
      <c r="B869" s="40" t="s">
        <v>1927</v>
      </c>
      <c r="C869" s="40" t="s">
        <v>1928</v>
      </c>
      <c r="D869" s="40" t="s">
        <v>181</v>
      </c>
      <c r="E869" s="40" t="s">
        <v>318</v>
      </c>
      <c r="F869" s="41">
        <v>255500</v>
      </c>
      <c r="G869" s="41">
        <v>4500</v>
      </c>
      <c r="H869" s="42">
        <v>1.79</v>
      </c>
      <c r="I869" s="41">
        <v>24286474317000</v>
      </c>
      <c r="J869" s="41"/>
      <c r="K869" s="44"/>
    </row>
    <row r="870" spans="2:11" s="39" customFormat="1" ht="12.75" hidden="1" x14ac:dyDescent="0.2">
      <c r="B870" s="40" t="s">
        <v>1929</v>
      </c>
      <c r="C870" s="40" t="s">
        <v>1930</v>
      </c>
      <c r="D870" s="40" t="s">
        <v>181</v>
      </c>
      <c r="E870" s="40" t="s">
        <v>318</v>
      </c>
      <c r="F870" s="41">
        <v>48000</v>
      </c>
      <c r="G870" s="41">
        <v>-150</v>
      </c>
      <c r="H870" s="42">
        <v>-0.31</v>
      </c>
      <c r="I870" s="41">
        <v>1917223152000</v>
      </c>
      <c r="J870" s="41"/>
      <c r="K870" s="44"/>
    </row>
    <row r="871" spans="2:11" s="39" customFormat="1" ht="12.75" hidden="1" x14ac:dyDescent="0.2">
      <c r="B871" s="40" t="s">
        <v>1931</v>
      </c>
      <c r="C871" s="40" t="s">
        <v>1932</v>
      </c>
      <c r="D871" s="40" t="s">
        <v>181</v>
      </c>
      <c r="E871" s="40" t="s">
        <v>190</v>
      </c>
      <c r="F871" s="41">
        <v>71400</v>
      </c>
      <c r="G871" s="41">
        <v>600</v>
      </c>
      <c r="H871" s="42">
        <v>0.85</v>
      </c>
      <c r="I871" s="41">
        <v>1670934287400</v>
      </c>
      <c r="J871" s="41"/>
      <c r="K871" s="44"/>
    </row>
    <row r="872" spans="2:11" s="39" customFormat="1" ht="12.75" hidden="1" x14ac:dyDescent="0.2">
      <c r="B872" s="40" t="s">
        <v>1933</v>
      </c>
      <c r="C872" s="40" t="s">
        <v>1934</v>
      </c>
      <c r="D872" s="40" t="s">
        <v>181</v>
      </c>
      <c r="E872" s="40" t="s">
        <v>241</v>
      </c>
      <c r="F872" s="41">
        <v>9870</v>
      </c>
      <c r="G872" s="41">
        <v>220</v>
      </c>
      <c r="H872" s="42">
        <v>2.2799999999999998</v>
      </c>
      <c r="I872" s="41">
        <v>148827864570</v>
      </c>
      <c r="J872" s="41"/>
      <c r="K872" s="44"/>
    </row>
    <row r="873" spans="2:11" s="39" customFormat="1" ht="12.75" hidden="1" x14ac:dyDescent="0.2">
      <c r="B873" s="40" t="s">
        <v>1935</v>
      </c>
      <c r="C873" s="40" t="s">
        <v>1936</v>
      </c>
      <c r="D873" s="40" t="s">
        <v>181</v>
      </c>
      <c r="E873" s="40" t="s">
        <v>241</v>
      </c>
      <c r="F873" s="41">
        <v>65000</v>
      </c>
      <c r="G873" s="41">
        <v>900</v>
      </c>
      <c r="H873" s="42">
        <v>1.4</v>
      </c>
      <c r="I873" s="41">
        <v>7140380000</v>
      </c>
      <c r="J873" s="41"/>
      <c r="K873" s="44"/>
    </row>
    <row r="874" spans="2:11" s="39" customFormat="1" ht="12.75" hidden="1" x14ac:dyDescent="0.2">
      <c r="B874" s="40" t="s">
        <v>1937</v>
      </c>
      <c r="C874" s="40" t="s">
        <v>1938</v>
      </c>
      <c r="D874" s="40" t="s">
        <v>181</v>
      </c>
      <c r="E874" s="40" t="s">
        <v>190</v>
      </c>
      <c r="F874" s="41">
        <v>15950</v>
      </c>
      <c r="G874" s="41">
        <v>100</v>
      </c>
      <c r="H874" s="42">
        <v>0.63</v>
      </c>
      <c r="I874" s="41">
        <v>211002007700</v>
      </c>
      <c r="J874" s="41"/>
      <c r="K874" s="44"/>
    </row>
    <row r="875" spans="2:11" s="39" customFormat="1" ht="12.75" hidden="1" x14ac:dyDescent="0.2">
      <c r="B875" s="40" t="s">
        <v>1939</v>
      </c>
      <c r="C875" s="40" t="s">
        <v>1940</v>
      </c>
      <c r="D875" s="40" t="s">
        <v>181</v>
      </c>
      <c r="E875" s="40" t="s">
        <v>283</v>
      </c>
      <c r="F875" s="41">
        <v>7720</v>
      </c>
      <c r="G875" s="41">
        <v>410</v>
      </c>
      <c r="H875" s="42">
        <v>5.61</v>
      </c>
      <c r="I875" s="41">
        <v>247040000000</v>
      </c>
      <c r="J875" s="41"/>
      <c r="K875" s="44"/>
    </row>
    <row r="876" spans="2:11" s="39" customFormat="1" ht="12.75" hidden="1" x14ac:dyDescent="0.2">
      <c r="B876" s="40" t="s">
        <v>1941</v>
      </c>
      <c r="C876" s="40" t="s">
        <v>1942</v>
      </c>
      <c r="D876" s="40" t="s">
        <v>181</v>
      </c>
      <c r="E876" s="40" t="s">
        <v>230</v>
      </c>
      <c r="F876" s="41">
        <v>39850</v>
      </c>
      <c r="G876" s="41">
        <v>800</v>
      </c>
      <c r="H876" s="42">
        <v>2.0499999999999998</v>
      </c>
      <c r="I876" s="41">
        <v>446320000000</v>
      </c>
      <c r="J876" s="41"/>
      <c r="K876" s="44"/>
    </row>
    <row r="877" spans="2:11" s="39" customFormat="1" ht="12.75" hidden="1" x14ac:dyDescent="0.2">
      <c r="B877" s="40" t="s">
        <v>1943</v>
      </c>
      <c r="C877" s="40" t="s">
        <v>1944</v>
      </c>
      <c r="D877" s="40" t="s">
        <v>181</v>
      </c>
      <c r="E877" s="40" t="s">
        <v>276</v>
      </c>
      <c r="F877" s="41">
        <v>39700</v>
      </c>
      <c r="G877" s="41">
        <v>350</v>
      </c>
      <c r="H877" s="42">
        <v>0.89</v>
      </c>
      <c r="I877" s="41">
        <v>1620363082700</v>
      </c>
      <c r="J877" s="41"/>
      <c r="K877" s="44"/>
    </row>
    <row r="878" spans="2:11" s="39" customFormat="1" ht="12.75" hidden="1" x14ac:dyDescent="0.2">
      <c r="B878" s="40" t="s">
        <v>1945</v>
      </c>
      <c r="C878" s="40" t="s">
        <v>1946</v>
      </c>
      <c r="D878" s="40" t="s">
        <v>181</v>
      </c>
      <c r="E878" s="40" t="s">
        <v>182</v>
      </c>
      <c r="F878" s="41">
        <v>123500</v>
      </c>
      <c r="G878" s="41">
        <v>7000</v>
      </c>
      <c r="H878" s="42">
        <v>6.01</v>
      </c>
      <c r="I878" s="41">
        <v>2593500000000</v>
      </c>
      <c r="J878" s="41"/>
      <c r="K878" s="44"/>
    </row>
    <row r="879" spans="2:11" s="39" customFormat="1" ht="12.75" hidden="1" x14ac:dyDescent="0.2">
      <c r="B879" s="40" t="s">
        <v>1947</v>
      </c>
      <c r="C879" s="40" t="s">
        <v>1948</v>
      </c>
      <c r="D879" s="40" t="s">
        <v>181</v>
      </c>
      <c r="E879" s="40" t="s">
        <v>318</v>
      </c>
      <c r="F879" s="41">
        <v>53500</v>
      </c>
      <c r="G879" s="41">
        <v>5700</v>
      </c>
      <c r="H879" s="42">
        <v>11.92</v>
      </c>
      <c r="I879" s="41">
        <v>1454936940500</v>
      </c>
      <c r="J879" s="41"/>
      <c r="K879" s="44"/>
    </row>
    <row r="880" spans="2:11" s="39" customFormat="1" ht="12.75" hidden="1" x14ac:dyDescent="0.2">
      <c r="B880" s="40" t="s">
        <v>1949</v>
      </c>
      <c r="C880" s="40" t="s">
        <v>1950</v>
      </c>
      <c r="D880" s="40" t="s">
        <v>181</v>
      </c>
      <c r="E880" s="40" t="s">
        <v>230</v>
      </c>
      <c r="F880" s="41">
        <v>16400</v>
      </c>
      <c r="G880" s="41">
        <v>450</v>
      </c>
      <c r="H880" s="42">
        <v>2.82</v>
      </c>
      <c r="I880" s="41">
        <v>591173014000</v>
      </c>
      <c r="J880" s="41"/>
      <c r="K880" s="44"/>
    </row>
    <row r="881" spans="2:11" s="39" customFormat="1" ht="12.75" hidden="1" x14ac:dyDescent="0.2">
      <c r="B881" s="40" t="s">
        <v>1951</v>
      </c>
      <c r="C881" s="40" t="s">
        <v>1952</v>
      </c>
      <c r="D881" s="40" t="s">
        <v>181</v>
      </c>
      <c r="E881" s="40" t="s">
        <v>241</v>
      </c>
      <c r="F881" s="41">
        <v>39600</v>
      </c>
      <c r="G881" s="41">
        <v>100</v>
      </c>
      <c r="H881" s="42">
        <v>0.25</v>
      </c>
      <c r="I881" s="41">
        <v>5284453086000</v>
      </c>
      <c r="J881" s="41"/>
      <c r="K881" s="44"/>
    </row>
    <row r="882" spans="2:11" s="39" customFormat="1" ht="12.75" hidden="1" x14ac:dyDescent="0.2">
      <c r="B882" s="40" t="s">
        <v>1953</v>
      </c>
      <c r="C882" s="40" t="s">
        <v>1954</v>
      </c>
      <c r="D882" s="40" t="s">
        <v>181</v>
      </c>
      <c r="E882" s="40" t="s">
        <v>269</v>
      </c>
      <c r="F882" s="41">
        <v>283500</v>
      </c>
      <c r="G882" s="41">
        <v>-7000</v>
      </c>
      <c r="H882" s="42">
        <v>-2.41</v>
      </c>
      <c r="I882" s="41">
        <v>4478907919500</v>
      </c>
      <c r="J882" s="41"/>
      <c r="K882" s="44"/>
    </row>
    <row r="883" spans="2:11" s="39" customFormat="1" ht="12.75" hidden="1" x14ac:dyDescent="0.2">
      <c r="B883" s="40" t="s">
        <v>1955</v>
      </c>
      <c r="C883" s="40" t="s">
        <v>1956</v>
      </c>
      <c r="D883" s="40" t="s">
        <v>181</v>
      </c>
      <c r="E883" s="40" t="s">
        <v>318</v>
      </c>
      <c r="F883" s="41">
        <v>192000</v>
      </c>
      <c r="G883" s="41">
        <v>1500</v>
      </c>
      <c r="H883" s="42">
        <v>0.79</v>
      </c>
      <c r="I883" s="41">
        <v>41024291904000</v>
      </c>
      <c r="J883" s="41"/>
      <c r="K883" s="44"/>
    </row>
    <row r="884" spans="2:11" s="39" customFormat="1" ht="12.75" hidden="1" x14ac:dyDescent="0.2">
      <c r="B884" s="40" t="s">
        <v>1957</v>
      </c>
      <c r="C884" s="40" t="s">
        <v>1958</v>
      </c>
      <c r="D884" s="40" t="s">
        <v>181</v>
      </c>
      <c r="E884" s="40" t="s">
        <v>318</v>
      </c>
      <c r="F884" s="41">
        <v>89600</v>
      </c>
      <c r="G884" s="41">
        <v>-200</v>
      </c>
      <c r="H884" s="42">
        <v>-0.22</v>
      </c>
      <c r="I884" s="41">
        <v>3269096409600</v>
      </c>
      <c r="J884" s="41"/>
      <c r="K884" s="44"/>
    </row>
    <row r="885" spans="2:11" s="39" customFormat="1" ht="12.75" hidden="1" x14ac:dyDescent="0.2">
      <c r="B885" s="40" t="s">
        <v>1959</v>
      </c>
      <c r="C885" s="40" t="s">
        <v>1960</v>
      </c>
      <c r="D885" s="40" t="s">
        <v>181</v>
      </c>
      <c r="E885" s="40" t="s">
        <v>318</v>
      </c>
      <c r="F885" s="41">
        <v>87900</v>
      </c>
      <c r="G885" s="41">
        <v>0</v>
      </c>
      <c r="H885" s="42">
        <v>0</v>
      </c>
      <c r="I885" s="41">
        <v>213485806500</v>
      </c>
      <c r="J885" s="41"/>
      <c r="K885" s="44"/>
    </row>
    <row r="886" spans="2:11" s="39" customFormat="1" ht="12.75" hidden="1" x14ac:dyDescent="0.2">
      <c r="B886" s="40" t="s">
        <v>1961</v>
      </c>
      <c r="C886" s="40" t="s">
        <v>1962</v>
      </c>
      <c r="D886" s="40" t="s">
        <v>181</v>
      </c>
      <c r="E886" s="40" t="s">
        <v>318</v>
      </c>
      <c r="F886" s="41">
        <v>88500</v>
      </c>
      <c r="G886" s="41">
        <v>100</v>
      </c>
      <c r="H886" s="42">
        <v>0.11</v>
      </c>
      <c r="I886" s="41">
        <v>2155566622500</v>
      </c>
      <c r="J886" s="41"/>
      <c r="K886" s="44"/>
    </row>
    <row r="887" spans="2:11" s="39" customFormat="1" ht="12.75" hidden="1" x14ac:dyDescent="0.2">
      <c r="B887" s="40" t="s">
        <v>1963</v>
      </c>
      <c r="C887" s="40" t="s">
        <v>1964</v>
      </c>
      <c r="D887" s="40" t="s">
        <v>181</v>
      </c>
      <c r="E887" s="40" t="s">
        <v>224</v>
      </c>
      <c r="F887" s="41">
        <v>12600</v>
      </c>
      <c r="G887" s="41">
        <v>-150</v>
      </c>
      <c r="H887" s="42">
        <v>-1.18</v>
      </c>
      <c r="I887" s="41">
        <v>369647598600</v>
      </c>
      <c r="J887" s="41"/>
      <c r="K887" s="44"/>
    </row>
    <row r="888" spans="2:11" s="39" customFormat="1" ht="12.75" hidden="1" x14ac:dyDescent="0.2">
      <c r="B888" s="40" t="s">
        <v>1965</v>
      </c>
      <c r="C888" s="40" t="s">
        <v>1966</v>
      </c>
      <c r="D888" s="40" t="s">
        <v>181</v>
      </c>
      <c r="E888" s="40" t="s">
        <v>190</v>
      </c>
      <c r="F888" s="41">
        <v>11250</v>
      </c>
      <c r="G888" s="41">
        <v>-50</v>
      </c>
      <c r="H888" s="42">
        <v>-0.44</v>
      </c>
      <c r="I888" s="41">
        <v>102384405000</v>
      </c>
      <c r="J888" s="41"/>
      <c r="K888" s="44"/>
    </row>
    <row r="889" spans="2:11" s="39" customFormat="1" ht="12.75" hidden="1" x14ac:dyDescent="0.2">
      <c r="B889" s="40" t="s">
        <v>1967</v>
      </c>
      <c r="C889" s="40" t="s">
        <v>1968</v>
      </c>
      <c r="D889" s="40" t="s">
        <v>181</v>
      </c>
      <c r="E889" s="40" t="s">
        <v>182</v>
      </c>
      <c r="F889" s="41">
        <v>3855</v>
      </c>
      <c r="G889" s="41">
        <v>-20</v>
      </c>
      <c r="H889" s="42">
        <v>-0.52</v>
      </c>
      <c r="I889" s="41">
        <v>435139277580</v>
      </c>
      <c r="J889" s="41"/>
      <c r="K889" s="44"/>
    </row>
    <row r="890" spans="2:11" s="39" customFormat="1" ht="12.75" hidden="1" x14ac:dyDescent="0.2">
      <c r="B890" s="40" t="s">
        <v>1969</v>
      </c>
      <c r="C890" s="40" t="s">
        <v>1970</v>
      </c>
      <c r="D890" s="40" t="s">
        <v>181</v>
      </c>
      <c r="E890" s="40" t="s">
        <v>227</v>
      </c>
      <c r="F890" s="41">
        <v>22750</v>
      </c>
      <c r="G890" s="41">
        <v>150</v>
      </c>
      <c r="H890" s="42">
        <v>0.66</v>
      </c>
      <c r="I890" s="41">
        <v>2033850000000</v>
      </c>
      <c r="J890" s="41"/>
      <c r="K890" s="44"/>
    </row>
    <row r="891" spans="2:11" s="39" customFormat="1" ht="12.75" hidden="1" x14ac:dyDescent="0.2">
      <c r="B891" s="40" t="s">
        <v>1971</v>
      </c>
      <c r="C891" s="40" t="s">
        <v>1972</v>
      </c>
      <c r="D891" s="40" t="s">
        <v>181</v>
      </c>
      <c r="E891" s="40" t="s">
        <v>190</v>
      </c>
      <c r="F891" s="41">
        <v>81500</v>
      </c>
      <c r="G891" s="41">
        <v>100</v>
      </c>
      <c r="H891" s="42">
        <v>0.12</v>
      </c>
      <c r="I891" s="41">
        <v>978000000000</v>
      </c>
      <c r="J891" s="41"/>
      <c r="K891" s="44"/>
    </row>
    <row r="892" spans="2:11" s="39" customFormat="1" ht="12.75" hidden="1" x14ac:dyDescent="0.2">
      <c r="B892" s="40" t="s">
        <v>1973</v>
      </c>
      <c r="C892" s="40" t="s">
        <v>1974</v>
      </c>
      <c r="D892" s="40" t="s">
        <v>181</v>
      </c>
      <c r="E892" s="40" t="s">
        <v>195</v>
      </c>
      <c r="F892" s="41">
        <v>3400</v>
      </c>
      <c r="G892" s="41">
        <v>30</v>
      </c>
      <c r="H892" s="42">
        <v>0.89</v>
      </c>
      <c r="I892" s="41">
        <v>105926313200</v>
      </c>
      <c r="J892" s="41"/>
      <c r="K892" s="44"/>
    </row>
    <row r="893" spans="2:11" s="39" customFormat="1" ht="12.75" hidden="1" x14ac:dyDescent="0.2">
      <c r="B893" s="40" t="s">
        <v>1975</v>
      </c>
      <c r="C893" s="40" t="s">
        <v>1976</v>
      </c>
      <c r="D893" s="40" t="s">
        <v>181</v>
      </c>
      <c r="E893" s="40" t="s">
        <v>190</v>
      </c>
      <c r="F893" s="41">
        <v>5190</v>
      </c>
      <c r="G893" s="41">
        <v>60</v>
      </c>
      <c r="H893" s="42">
        <v>1.17</v>
      </c>
      <c r="I893" s="41">
        <v>65979156930</v>
      </c>
      <c r="J893" s="41"/>
      <c r="K893" s="44"/>
    </row>
    <row r="894" spans="2:11" s="39" customFormat="1" ht="12.75" hidden="1" x14ac:dyDescent="0.2">
      <c r="B894" s="40" t="s">
        <v>1977</v>
      </c>
      <c r="C894" s="40" t="s">
        <v>1978</v>
      </c>
      <c r="D894" s="40" t="s">
        <v>181</v>
      </c>
      <c r="E894" s="40" t="s">
        <v>195</v>
      </c>
      <c r="F894" s="41">
        <v>9140</v>
      </c>
      <c r="G894" s="41">
        <v>130</v>
      </c>
      <c r="H894" s="42">
        <v>1.44</v>
      </c>
      <c r="I894" s="41">
        <v>73120000000</v>
      </c>
      <c r="J894" s="41"/>
      <c r="K894" s="44"/>
    </row>
    <row r="895" spans="2:11" s="39" customFormat="1" ht="12.75" hidden="1" x14ac:dyDescent="0.2">
      <c r="B895" s="40" t="s">
        <v>1979</v>
      </c>
      <c r="C895" s="40" t="s">
        <v>1980</v>
      </c>
      <c r="D895" s="40" t="s">
        <v>181</v>
      </c>
      <c r="E895" s="40" t="s">
        <v>190</v>
      </c>
      <c r="F895" s="41">
        <v>82300</v>
      </c>
      <c r="G895" s="41">
        <v>1100</v>
      </c>
      <c r="H895" s="42">
        <v>1.35</v>
      </c>
      <c r="I895" s="41">
        <v>3230120358300</v>
      </c>
      <c r="J895" s="41"/>
      <c r="K895" s="44"/>
    </row>
    <row r="896" spans="2:11" s="39" customFormat="1" ht="12.75" hidden="1" x14ac:dyDescent="0.2">
      <c r="B896" s="40" t="s">
        <v>1981</v>
      </c>
      <c r="C896" s="40" t="s">
        <v>1982</v>
      </c>
      <c r="D896" s="40" t="s">
        <v>181</v>
      </c>
      <c r="E896" s="40" t="s">
        <v>190</v>
      </c>
      <c r="F896" s="41">
        <v>79800</v>
      </c>
      <c r="G896" s="41">
        <v>1000</v>
      </c>
      <c r="H896" s="42">
        <v>1.27</v>
      </c>
      <c r="I896" s="41">
        <v>59999944200</v>
      </c>
      <c r="J896" s="41"/>
      <c r="K896" s="44"/>
    </row>
    <row r="897" spans="2:11" s="39" customFormat="1" ht="12.75" hidden="1" x14ac:dyDescent="0.2">
      <c r="B897" s="40" t="s">
        <v>1983</v>
      </c>
      <c r="C897" s="40" t="s">
        <v>1984</v>
      </c>
      <c r="D897" s="40" t="s">
        <v>181</v>
      </c>
      <c r="E897" s="40" t="s">
        <v>256</v>
      </c>
      <c r="F897" s="41">
        <v>12450</v>
      </c>
      <c r="G897" s="41">
        <v>50</v>
      </c>
      <c r="H897" s="42">
        <v>0.4</v>
      </c>
      <c r="I897" s="41">
        <v>155012460000</v>
      </c>
      <c r="J897" s="41"/>
      <c r="K897" s="44"/>
    </row>
    <row r="898" spans="2:11" s="39" customFormat="1" ht="12.75" hidden="1" x14ac:dyDescent="0.2">
      <c r="B898" s="40" t="s">
        <v>1985</v>
      </c>
      <c r="C898" s="40" t="s">
        <v>1986</v>
      </c>
      <c r="D898" s="40" t="s">
        <v>181</v>
      </c>
      <c r="E898" s="40" t="s">
        <v>318</v>
      </c>
      <c r="F898" s="41">
        <v>2265</v>
      </c>
      <c r="G898" s="41">
        <v>-25</v>
      </c>
      <c r="H898" s="42">
        <v>-1.0900000000000001</v>
      </c>
      <c r="I898" s="41">
        <v>156386641875</v>
      </c>
      <c r="J898" s="41"/>
      <c r="K898" s="44"/>
    </row>
    <row r="899" spans="2:11" s="39" customFormat="1" ht="12.75" hidden="1" x14ac:dyDescent="0.2">
      <c r="B899" s="40" t="s">
        <v>1987</v>
      </c>
      <c r="C899" s="40" t="s">
        <v>1988</v>
      </c>
      <c r="D899" s="40" t="s">
        <v>181</v>
      </c>
      <c r="E899" s="40" t="s">
        <v>326</v>
      </c>
      <c r="F899" s="41">
        <v>14200</v>
      </c>
      <c r="G899" s="41">
        <v>400</v>
      </c>
      <c r="H899" s="42">
        <v>2.9</v>
      </c>
      <c r="I899" s="41">
        <v>859620714000</v>
      </c>
      <c r="J899" s="41"/>
      <c r="K899" s="44"/>
    </row>
    <row r="900" spans="2:11" s="39" customFormat="1" ht="12.75" hidden="1" x14ac:dyDescent="0.2">
      <c r="B900" s="40" t="s">
        <v>1989</v>
      </c>
      <c r="C900" s="40" t="s">
        <v>1990</v>
      </c>
      <c r="D900" s="40" t="s">
        <v>181</v>
      </c>
      <c r="E900" s="40" t="s">
        <v>269</v>
      </c>
      <c r="F900" s="41">
        <v>7130</v>
      </c>
      <c r="G900" s="41">
        <v>130</v>
      </c>
      <c r="H900" s="42">
        <v>1.86</v>
      </c>
      <c r="I900" s="41">
        <v>394431600000</v>
      </c>
      <c r="J900" s="41"/>
      <c r="K900" s="44"/>
    </row>
    <row r="901" spans="2:11" s="39" customFormat="1" ht="12.75" hidden="1" x14ac:dyDescent="0.2">
      <c r="B901" s="40" t="s">
        <v>1991</v>
      </c>
      <c r="C901" s="40" t="s">
        <v>1992</v>
      </c>
      <c r="D901" s="40" t="s">
        <v>181</v>
      </c>
      <c r="E901" s="40" t="s">
        <v>318</v>
      </c>
      <c r="F901" s="41">
        <v>3385</v>
      </c>
      <c r="G901" s="41">
        <v>110</v>
      </c>
      <c r="H901" s="42">
        <v>3.36</v>
      </c>
      <c r="I901" s="41">
        <v>118205587850</v>
      </c>
      <c r="J901" s="41"/>
      <c r="K901" s="44"/>
    </row>
    <row r="902" spans="2:11" s="39" customFormat="1" ht="12.75" hidden="1" x14ac:dyDescent="0.2">
      <c r="B902" s="40" t="s">
        <v>1993</v>
      </c>
      <c r="C902" s="40" t="s">
        <v>1994</v>
      </c>
      <c r="D902" s="40" t="s">
        <v>181</v>
      </c>
      <c r="E902" s="40" t="s">
        <v>241</v>
      </c>
      <c r="F902" s="41">
        <v>2755</v>
      </c>
      <c r="G902" s="41">
        <v>-55</v>
      </c>
      <c r="H902" s="42">
        <v>-1.96</v>
      </c>
      <c r="I902" s="41">
        <v>81410250000</v>
      </c>
      <c r="J902" s="41"/>
      <c r="K902" s="44"/>
    </row>
    <row r="903" spans="2:11" s="39" customFormat="1" ht="12.75" hidden="1" x14ac:dyDescent="0.2">
      <c r="B903" s="40" t="s">
        <v>1995</v>
      </c>
      <c r="C903" s="40" t="s">
        <v>1996</v>
      </c>
      <c r="D903" s="40" t="s">
        <v>181</v>
      </c>
      <c r="E903" s="40" t="s">
        <v>276</v>
      </c>
      <c r="F903" s="41">
        <v>2635</v>
      </c>
      <c r="G903" s="41">
        <v>65</v>
      </c>
      <c r="H903" s="42">
        <v>2.5299999999999998</v>
      </c>
      <c r="I903" s="41">
        <v>57970000000</v>
      </c>
      <c r="J903" s="41"/>
      <c r="K903" s="44"/>
    </row>
    <row r="904" spans="2:11" s="39" customFormat="1" ht="12.75" hidden="1" x14ac:dyDescent="0.2">
      <c r="B904" s="40" t="s">
        <v>1997</v>
      </c>
      <c r="C904" s="40" t="s">
        <v>1998</v>
      </c>
      <c r="D904" s="40" t="s">
        <v>181</v>
      </c>
      <c r="E904" s="40" t="s">
        <v>276</v>
      </c>
      <c r="F904" s="41">
        <v>32400</v>
      </c>
      <c r="G904" s="41">
        <v>150</v>
      </c>
      <c r="H904" s="42">
        <v>0.47</v>
      </c>
      <c r="I904" s="41">
        <v>71280000000</v>
      </c>
      <c r="J904" s="41"/>
      <c r="K904" s="44"/>
    </row>
    <row r="905" spans="2:11" s="39" customFormat="1" ht="12.75" hidden="1" x14ac:dyDescent="0.2">
      <c r="B905" s="40" t="s">
        <v>1999</v>
      </c>
      <c r="C905" s="40" t="s">
        <v>2000</v>
      </c>
      <c r="D905" s="40" t="s">
        <v>181</v>
      </c>
      <c r="E905" s="40" t="s">
        <v>283</v>
      </c>
      <c r="F905" s="41">
        <v>16700</v>
      </c>
      <c r="G905" s="41">
        <v>100</v>
      </c>
      <c r="H905" s="42">
        <v>0.6</v>
      </c>
      <c r="I905" s="41">
        <v>310621169000</v>
      </c>
      <c r="J905" s="41"/>
      <c r="K905" s="44"/>
    </row>
    <row r="906" spans="2:11" s="39" customFormat="1" ht="12.75" hidden="1" x14ac:dyDescent="0.2">
      <c r="B906" s="40" t="s">
        <v>2001</v>
      </c>
      <c r="C906" s="40" t="s">
        <v>2002</v>
      </c>
      <c r="D906" s="40" t="s">
        <v>181</v>
      </c>
      <c r="E906" s="40" t="s">
        <v>241</v>
      </c>
      <c r="F906" s="41">
        <v>8080</v>
      </c>
      <c r="G906" s="41">
        <v>220</v>
      </c>
      <c r="H906" s="42">
        <v>2.8</v>
      </c>
      <c r="I906" s="41">
        <v>113120000000</v>
      </c>
      <c r="J906" s="41"/>
      <c r="K906" s="44"/>
    </row>
    <row r="907" spans="2:11" s="39" customFormat="1" ht="12.75" hidden="1" x14ac:dyDescent="0.2">
      <c r="B907" s="40" t="s">
        <v>2003</v>
      </c>
      <c r="C907" s="40" t="s">
        <v>2004</v>
      </c>
      <c r="D907" s="40" t="s">
        <v>181</v>
      </c>
      <c r="E907" s="40" t="s">
        <v>185</v>
      </c>
      <c r="F907" s="41">
        <v>76400</v>
      </c>
      <c r="G907" s="41">
        <v>-500</v>
      </c>
      <c r="H907" s="42">
        <v>-0.65</v>
      </c>
      <c r="I907" s="41">
        <v>1609826310000</v>
      </c>
      <c r="J907" s="41"/>
      <c r="K907" s="44"/>
    </row>
    <row r="908" spans="2:11" s="39" customFormat="1" ht="12.75" hidden="1" x14ac:dyDescent="0.2">
      <c r="B908" s="40" t="s">
        <v>2005</v>
      </c>
      <c r="C908" s="40" t="s">
        <v>2006</v>
      </c>
      <c r="D908" s="40" t="s">
        <v>181</v>
      </c>
      <c r="E908" s="40" t="s">
        <v>182</v>
      </c>
      <c r="F908" s="41">
        <v>23200</v>
      </c>
      <c r="G908" s="41">
        <v>300</v>
      </c>
      <c r="H908" s="42">
        <v>1.31</v>
      </c>
      <c r="I908" s="41">
        <v>268150240000</v>
      </c>
      <c r="J908" s="41"/>
      <c r="K908" s="44"/>
    </row>
    <row r="909" spans="2:11" s="39" customFormat="1" ht="12.75" hidden="1" x14ac:dyDescent="0.2">
      <c r="B909" s="40" t="s">
        <v>2007</v>
      </c>
      <c r="C909" s="40" t="s">
        <v>2008</v>
      </c>
      <c r="D909" s="40" t="s">
        <v>181</v>
      </c>
      <c r="E909" s="40" t="s">
        <v>230</v>
      </c>
      <c r="F909" s="41">
        <v>62200</v>
      </c>
      <c r="G909" s="41">
        <v>0</v>
      </c>
      <c r="H909" s="42">
        <v>0</v>
      </c>
      <c r="I909" s="41">
        <v>579986885600</v>
      </c>
      <c r="J909" s="41"/>
      <c r="K909" s="44"/>
    </row>
    <row r="910" spans="2:11" s="39" customFormat="1" ht="12.75" hidden="1" x14ac:dyDescent="0.2">
      <c r="B910" s="40" t="s">
        <v>2009</v>
      </c>
      <c r="C910" s="40" t="s">
        <v>2010</v>
      </c>
      <c r="D910" s="40" t="s">
        <v>181</v>
      </c>
      <c r="E910" s="40" t="s">
        <v>269</v>
      </c>
      <c r="F910" s="41">
        <v>149000</v>
      </c>
      <c r="G910" s="41">
        <v>500</v>
      </c>
      <c r="H910" s="42">
        <v>0.34</v>
      </c>
      <c r="I910" s="41">
        <v>667512252000</v>
      </c>
      <c r="J910" s="41"/>
      <c r="K910" s="44"/>
    </row>
    <row r="911" spans="2:11" s="39" customFormat="1" ht="12.75" hidden="1" x14ac:dyDescent="0.2">
      <c r="B911" s="40" t="s">
        <v>2011</v>
      </c>
      <c r="C911" s="40" t="s">
        <v>2012</v>
      </c>
      <c r="D911" s="40" t="s">
        <v>181</v>
      </c>
      <c r="E911" s="40" t="s">
        <v>269</v>
      </c>
      <c r="F911" s="41">
        <v>211000</v>
      </c>
      <c r="G911" s="41">
        <v>1500</v>
      </c>
      <c r="H911" s="42">
        <v>0.72</v>
      </c>
      <c r="I911" s="41">
        <v>913140902000</v>
      </c>
      <c r="J911" s="41"/>
      <c r="K911" s="44"/>
    </row>
    <row r="912" spans="2:11" s="39" customFormat="1" ht="12.75" hidden="1" x14ac:dyDescent="0.2">
      <c r="B912" s="40" t="s">
        <v>2013</v>
      </c>
      <c r="C912" s="40" t="s">
        <v>2014</v>
      </c>
      <c r="D912" s="40" t="s">
        <v>181</v>
      </c>
      <c r="E912" s="40" t="s">
        <v>269</v>
      </c>
      <c r="F912" s="41">
        <v>156500</v>
      </c>
      <c r="G912" s="41">
        <v>1000</v>
      </c>
      <c r="H912" s="42">
        <v>0.64</v>
      </c>
      <c r="I912" s="41">
        <v>499254719000</v>
      </c>
      <c r="J912" s="41"/>
      <c r="K912" s="44"/>
    </row>
    <row r="913" spans="2:11" s="39" customFormat="1" ht="12.75" hidden="1" x14ac:dyDescent="0.2">
      <c r="B913" s="40" t="s">
        <v>2015</v>
      </c>
      <c r="C913" s="40" t="s">
        <v>2016</v>
      </c>
      <c r="D913" s="40" t="s">
        <v>181</v>
      </c>
      <c r="E913" s="40" t="s">
        <v>269</v>
      </c>
      <c r="F913" s="41">
        <v>11800</v>
      </c>
      <c r="G913" s="41">
        <v>50</v>
      </c>
      <c r="H913" s="42">
        <v>0.43</v>
      </c>
      <c r="I913" s="41">
        <v>1092760464200</v>
      </c>
      <c r="J913" s="41"/>
      <c r="K913" s="44"/>
    </row>
    <row r="914" spans="2:11" s="39" customFormat="1" ht="12.75" hidden="1" x14ac:dyDescent="0.2">
      <c r="B914" s="40" t="s">
        <v>2017</v>
      </c>
      <c r="C914" s="40" t="s">
        <v>2018</v>
      </c>
      <c r="D914" s="40" t="s">
        <v>181</v>
      </c>
      <c r="E914" s="40" t="s">
        <v>190</v>
      </c>
      <c r="F914" s="41">
        <v>43700</v>
      </c>
      <c r="G914" s="41">
        <v>500</v>
      </c>
      <c r="H914" s="42">
        <v>1.1599999999999999</v>
      </c>
      <c r="I914" s="41">
        <v>2654872101400</v>
      </c>
      <c r="J914" s="41"/>
      <c r="K914" s="44"/>
    </row>
    <row r="915" spans="2:11" s="39" customFormat="1" ht="12.75" hidden="1" x14ac:dyDescent="0.2">
      <c r="B915" s="40" t="s">
        <v>2019</v>
      </c>
      <c r="C915" s="40" t="s">
        <v>2020</v>
      </c>
      <c r="D915" s="40" t="s">
        <v>181</v>
      </c>
      <c r="E915" s="40" t="s">
        <v>230</v>
      </c>
      <c r="F915" s="41">
        <v>5700</v>
      </c>
      <c r="G915" s="41">
        <v>30</v>
      </c>
      <c r="H915" s="42">
        <v>0.53</v>
      </c>
      <c r="I915" s="41">
        <v>80461285500</v>
      </c>
      <c r="J915" s="41"/>
      <c r="K915" s="44"/>
    </row>
    <row r="916" spans="2:11" s="39" customFormat="1" ht="12.75" hidden="1" x14ac:dyDescent="0.2">
      <c r="B916" s="40" t="s">
        <v>2021</v>
      </c>
      <c r="C916" s="40" t="s">
        <v>2022</v>
      </c>
      <c r="D916" s="40" t="s">
        <v>181</v>
      </c>
      <c r="E916" s="40" t="s">
        <v>269</v>
      </c>
      <c r="F916" s="41">
        <v>8240</v>
      </c>
      <c r="G916" s="41">
        <v>40</v>
      </c>
      <c r="H916" s="42">
        <v>0.49</v>
      </c>
      <c r="I916" s="41">
        <v>284280000000</v>
      </c>
      <c r="J916" s="41"/>
      <c r="K916" s="44"/>
    </row>
    <row r="917" spans="2:11" s="39" customFormat="1" ht="12.75" hidden="1" x14ac:dyDescent="0.2">
      <c r="B917" s="40" t="s">
        <v>2023</v>
      </c>
      <c r="C917" s="40" t="s">
        <v>2024</v>
      </c>
      <c r="D917" s="40" t="s">
        <v>181</v>
      </c>
      <c r="E917" s="40" t="s">
        <v>241</v>
      </c>
      <c r="F917" s="41">
        <v>7290</v>
      </c>
      <c r="G917" s="41">
        <v>120</v>
      </c>
      <c r="H917" s="42">
        <v>1.67</v>
      </c>
      <c r="I917" s="41">
        <v>55561959720</v>
      </c>
      <c r="J917" s="41"/>
      <c r="K917" s="44"/>
    </row>
    <row r="918" spans="2:11" s="39" customFormat="1" ht="12.75" hidden="1" x14ac:dyDescent="0.2">
      <c r="B918" s="40" t="s">
        <v>2025</v>
      </c>
      <c r="C918" s="40" t="s">
        <v>2026</v>
      </c>
      <c r="D918" s="40" t="s">
        <v>181</v>
      </c>
      <c r="E918" s="40" t="s">
        <v>269</v>
      </c>
      <c r="F918" s="41">
        <v>25650</v>
      </c>
      <c r="G918" s="41">
        <v>850</v>
      </c>
      <c r="H918" s="42">
        <v>3.43</v>
      </c>
      <c r="I918" s="41">
        <v>1048535782200</v>
      </c>
      <c r="J918" s="41"/>
      <c r="K918" s="44"/>
    </row>
    <row r="919" spans="2:11" s="39" customFormat="1" ht="12.75" hidden="1" x14ac:dyDescent="0.2">
      <c r="B919" s="40" t="s">
        <v>2027</v>
      </c>
      <c r="C919" s="40" t="s">
        <v>2028</v>
      </c>
      <c r="D919" s="40" t="s">
        <v>181</v>
      </c>
      <c r="E919" s="40" t="s">
        <v>227</v>
      </c>
      <c r="F919" s="41">
        <v>2830</v>
      </c>
      <c r="G919" s="41">
        <v>55</v>
      </c>
      <c r="H919" s="42">
        <v>1.98</v>
      </c>
      <c r="I919" s="41">
        <v>181806685350</v>
      </c>
      <c r="J919" s="41"/>
      <c r="K919" s="44"/>
    </row>
    <row r="920" spans="2:11" s="39" customFormat="1" ht="12.75" hidden="1" x14ac:dyDescent="0.2">
      <c r="B920" s="40" t="s">
        <v>2029</v>
      </c>
      <c r="C920" s="40" t="s">
        <v>2030</v>
      </c>
      <c r="D920" s="40" t="s">
        <v>181</v>
      </c>
      <c r="E920" s="40" t="s">
        <v>227</v>
      </c>
      <c r="F920" s="41">
        <v>19500</v>
      </c>
      <c r="G920" s="41">
        <v>-50</v>
      </c>
      <c r="H920" s="42">
        <v>-0.26</v>
      </c>
      <c r="I920" s="41">
        <v>2995200000</v>
      </c>
      <c r="J920" s="41"/>
      <c r="K920" s="44"/>
    </row>
    <row r="921" spans="2:11" s="39" customFormat="1" ht="12.75" hidden="1" x14ac:dyDescent="0.2">
      <c r="B921" s="40" t="s">
        <v>2031</v>
      </c>
      <c r="C921" s="40" t="s">
        <v>2032</v>
      </c>
      <c r="D921" s="40" t="s">
        <v>181</v>
      </c>
      <c r="E921" s="40" t="s">
        <v>227</v>
      </c>
      <c r="F921" s="41">
        <v>7450</v>
      </c>
      <c r="G921" s="41">
        <v>-250</v>
      </c>
      <c r="H921" s="42">
        <v>-3.25</v>
      </c>
      <c r="I921" s="41">
        <v>5721600000</v>
      </c>
      <c r="J921" s="41"/>
      <c r="K921" s="44"/>
    </row>
    <row r="922" spans="2:11" s="39" customFormat="1" ht="12.75" hidden="1" x14ac:dyDescent="0.2">
      <c r="B922" s="40" t="s">
        <v>2033</v>
      </c>
      <c r="C922" s="40" t="s">
        <v>2034</v>
      </c>
      <c r="D922" s="40" t="s">
        <v>181</v>
      </c>
      <c r="E922" s="40" t="s">
        <v>206</v>
      </c>
      <c r="F922" s="41">
        <v>258</v>
      </c>
      <c r="G922" s="41">
        <v>0</v>
      </c>
      <c r="H922" s="42">
        <v>0</v>
      </c>
      <c r="I922" s="41">
        <v>30117000222</v>
      </c>
      <c r="J922" s="41"/>
      <c r="K922" s="44"/>
    </row>
    <row r="923" spans="2:11" s="39" customFormat="1" ht="12.75" hidden="1" x14ac:dyDescent="0.2">
      <c r="B923" s="45" t="s">
        <v>2035</v>
      </c>
      <c r="C923" s="45" t="s">
        <v>2036</v>
      </c>
      <c r="D923" s="45" t="s">
        <v>2037</v>
      </c>
      <c r="E923" s="45" t="s">
        <v>2038</v>
      </c>
      <c r="F923" s="46">
        <v>2165</v>
      </c>
      <c r="G923" s="46">
        <v>20</v>
      </c>
      <c r="H923" s="47">
        <v>0.93</v>
      </c>
      <c r="I923" s="46">
        <v>96997436315</v>
      </c>
      <c r="J923" s="46"/>
      <c r="K923" s="44"/>
    </row>
    <row r="924" spans="2:11" s="39" customFormat="1" ht="12.75" hidden="1" x14ac:dyDescent="0.2">
      <c r="B924" s="45" t="s">
        <v>2039</v>
      </c>
      <c r="C924" s="45" t="s">
        <v>2040</v>
      </c>
      <c r="D924" s="45" t="s">
        <v>2037</v>
      </c>
      <c r="E924" s="45" t="s">
        <v>2041</v>
      </c>
      <c r="F924" s="46">
        <v>8210</v>
      </c>
      <c r="G924" s="46">
        <v>220</v>
      </c>
      <c r="H924" s="47">
        <v>2.75</v>
      </c>
      <c r="I924" s="46">
        <v>167436554410</v>
      </c>
      <c r="J924" s="46"/>
      <c r="K924" s="44"/>
    </row>
    <row r="925" spans="2:11" s="39" customFormat="1" ht="12.75" hidden="1" x14ac:dyDescent="0.2">
      <c r="B925" s="45" t="s">
        <v>2042</v>
      </c>
      <c r="C925" s="45" t="s">
        <v>2043</v>
      </c>
      <c r="D925" s="45" t="s">
        <v>2037</v>
      </c>
      <c r="E925" s="45" t="s">
        <v>2044</v>
      </c>
      <c r="F925" s="46">
        <v>24850</v>
      </c>
      <c r="G925" s="46">
        <v>300</v>
      </c>
      <c r="H925" s="47">
        <v>1.22</v>
      </c>
      <c r="I925" s="46">
        <v>359833640950</v>
      </c>
      <c r="J925" s="46"/>
      <c r="K925" s="44"/>
    </row>
    <row r="926" spans="2:11" s="39" customFormat="1" ht="12.75" hidden="1" x14ac:dyDescent="0.2">
      <c r="B926" s="45" t="s">
        <v>2045</v>
      </c>
      <c r="C926" s="45" t="s">
        <v>2046</v>
      </c>
      <c r="D926" s="45" t="s">
        <v>2037</v>
      </c>
      <c r="E926" s="45" t="s">
        <v>2047</v>
      </c>
      <c r="F926" s="46">
        <v>7920</v>
      </c>
      <c r="G926" s="46">
        <v>0</v>
      </c>
      <c r="H926" s="47">
        <v>0</v>
      </c>
      <c r="I926" s="46">
        <v>118917247680</v>
      </c>
      <c r="J926" s="46"/>
      <c r="K926" s="44"/>
    </row>
    <row r="927" spans="2:11" s="39" customFormat="1" ht="12.75" hidden="1" x14ac:dyDescent="0.2">
      <c r="B927" s="45" t="s">
        <v>2048</v>
      </c>
      <c r="C927" s="45" t="s">
        <v>2049</v>
      </c>
      <c r="D927" s="45" t="s">
        <v>2037</v>
      </c>
      <c r="E927" s="45" t="s">
        <v>2050</v>
      </c>
      <c r="F927" s="46">
        <v>139500</v>
      </c>
      <c r="G927" s="46">
        <v>400</v>
      </c>
      <c r="H927" s="47">
        <v>0.28999999999999998</v>
      </c>
      <c r="I927" s="46">
        <v>3059116983000</v>
      </c>
      <c r="J927" s="46"/>
      <c r="K927" s="44"/>
    </row>
    <row r="928" spans="2:11" s="39" customFormat="1" ht="12.75" hidden="1" x14ac:dyDescent="0.2">
      <c r="B928" s="45" t="s">
        <v>2051</v>
      </c>
      <c r="C928" s="45" t="s">
        <v>2052</v>
      </c>
      <c r="D928" s="45" t="s">
        <v>2037</v>
      </c>
      <c r="E928" s="45" t="s">
        <v>2053</v>
      </c>
      <c r="F928" s="46">
        <v>19050</v>
      </c>
      <c r="G928" s="46">
        <v>200</v>
      </c>
      <c r="H928" s="47">
        <v>1.06</v>
      </c>
      <c r="I928" s="46">
        <v>226153713300</v>
      </c>
      <c r="J928" s="46"/>
      <c r="K928" s="44"/>
    </row>
    <row r="929" spans="2:11" s="39" customFormat="1" ht="12.75" hidden="1" x14ac:dyDescent="0.2">
      <c r="B929" s="45" t="s">
        <v>2054</v>
      </c>
      <c r="C929" s="45" t="s">
        <v>2055</v>
      </c>
      <c r="D929" s="45" t="s">
        <v>2037</v>
      </c>
      <c r="E929" s="45" t="s">
        <v>2056</v>
      </c>
      <c r="F929" s="46">
        <v>5780</v>
      </c>
      <c r="G929" s="46">
        <v>50</v>
      </c>
      <c r="H929" s="47">
        <v>0.87</v>
      </c>
      <c r="I929" s="46">
        <v>802797170320</v>
      </c>
      <c r="J929" s="46"/>
      <c r="K929" s="44"/>
    </row>
    <row r="930" spans="2:11" s="39" customFormat="1" ht="12.75" hidden="1" x14ac:dyDescent="0.2">
      <c r="B930" s="45" t="s">
        <v>2057</v>
      </c>
      <c r="C930" s="45" t="s">
        <v>2058</v>
      </c>
      <c r="D930" s="45" t="s">
        <v>2037</v>
      </c>
      <c r="E930" s="45" t="s">
        <v>2041</v>
      </c>
      <c r="F930" s="46">
        <v>2135</v>
      </c>
      <c r="G930" s="46">
        <v>80</v>
      </c>
      <c r="H930" s="47">
        <v>3.89</v>
      </c>
      <c r="I930" s="46">
        <v>79422000000</v>
      </c>
      <c r="J930" s="46"/>
      <c r="K930" s="44"/>
    </row>
    <row r="931" spans="2:11" s="39" customFormat="1" ht="12.75" hidden="1" x14ac:dyDescent="0.2">
      <c r="B931" s="45" t="s">
        <v>2059</v>
      </c>
      <c r="C931" s="45" t="s">
        <v>2060</v>
      </c>
      <c r="D931" s="45" t="s">
        <v>2037</v>
      </c>
      <c r="E931" s="45" t="s">
        <v>2047</v>
      </c>
      <c r="F931" s="46">
        <v>2480</v>
      </c>
      <c r="G931" s="46">
        <v>10</v>
      </c>
      <c r="H931" s="47">
        <v>0.4</v>
      </c>
      <c r="I931" s="46">
        <v>46711172000</v>
      </c>
      <c r="J931" s="46"/>
      <c r="K931" s="44"/>
    </row>
    <row r="932" spans="2:11" s="39" customFormat="1" ht="12.75" hidden="1" x14ac:dyDescent="0.2">
      <c r="B932" s="45" t="s">
        <v>2061</v>
      </c>
      <c r="C932" s="45" t="s">
        <v>2062</v>
      </c>
      <c r="D932" s="45" t="s">
        <v>2037</v>
      </c>
      <c r="E932" s="45" t="s">
        <v>269</v>
      </c>
      <c r="F932" s="46">
        <v>2135</v>
      </c>
      <c r="G932" s="46">
        <v>35</v>
      </c>
      <c r="H932" s="47">
        <v>1.67</v>
      </c>
      <c r="I932" s="46">
        <v>79148816075</v>
      </c>
      <c r="J932" s="46"/>
      <c r="K932" s="44"/>
    </row>
    <row r="933" spans="2:11" s="39" customFormat="1" ht="12.75" hidden="1" x14ac:dyDescent="0.2">
      <c r="B933" s="45" t="s">
        <v>2063</v>
      </c>
      <c r="C933" s="45" t="s">
        <v>2064</v>
      </c>
      <c r="D933" s="45" t="s">
        <v>2037</v>
      </c>
      <c r="E933" s="45" t="s">
        <v>2041</v>
      </c>
      <c r="F933" s="46">
        <v>2020</v>
      </c>
      <c r="G933" s="46">
        <v>0</v>
      </c>
      <c r="H933" s="47">
        <v>0</v>
      </c>
      <c r="I933" s="46">
        <v>12221000000</v>
      </c>
      <c r="J933" s="46"/>
      <c r="K933" s="44"/>
    </row>
    <row r="934" spans="2:11" s="39" customFormat="1" ht="12.75" hidden="1" x14ac:dyDescent="0.2">
      <c r="B934" s="45" t="s">
        <v>2065</v>
      </c>
      <c r="C934" s="45" t="s">
        <v>2066</v>
      </c>
      <c r="D934" s="45" t="s">
        <v>2037</v>
      </c>
      <c r="E934" s="45" t="s">
        <v>2038</v>
      </c>
      <c r="F934" s="46">
        <v>8680</v>
      </c>
      <c r="G934" s="46">
        <v>110</v>
      </c>
      <c r="H934" s="47">
        <v>1.28</v>
      </c>
      <c r="I934" s="46">
        <v>213294169480</v>
      </c>
      <c r="J934" s="46"/>
      <c r="K934" s="44"/>
    </row>
    <row r="935" spans="2:11" s="39" customFormat="1" ht="12.75" hidden="1" x14ac:dyDescent="0.2">
      <c r="B935" s="45" t="s">
        <v>2067</v>
      </c>
      <c r="C935" s="45" t="s">
        <v>2068</v>
      </c>
      <c r="D935" s="45" t="s">
        <v>2037</v>
      </c>
      <c r="E935" s="45" t="s">
        <v>2041</v>
      </c>
      <c r="F935" s="46">
        <v>5940</v>
      </c>
      <c r="G935" s="46">
        <v>270</v>
      </c>
      <c r="H935" s="47">
        <v>4.76</v>
      </c>
      <c r="I935" s="46">
        <v>110120644260</v>
      </c>
      <c r="J935" s="46"/>
      <c r="K935" s="44"/>
    </row>
    <row r="936" spans="2:11" s="39" customFormat="1" ht="12.75" hidden="1" x14ac:dyDescent="0.2">
      <c r="B936" s="45" t="s">
        <v>2069</v>
      </c>
      <c r="C936" s="45" t="s">
        <v>2070</v>
      </c>
      <c r="D936" s="45" t="s">
        <v>2037</v>
      </c>
      <c r="E936" s="45" t="s">
        <v>2071</v>
      </c>
      <c r="F936" s="46">
        <v>9500</v>
      </c>
      <c r="G936" s="46">
        <v>400</v>
      </c>
      <c r="H936" s="47">
        <v>4.4000000000000004</v>
      </c>
      <c r="I936" s="46">
        <v>407687978000</v>
      </c>
      <c r="J936" s="46"/>
      <c r="K936" s="44"/>
    </row>
    <row r="937" spans="2:11" s="39" customFormat="1" ht="12.75" hidden="1" x14ac:dyDescent="0.2">
      <c r="B937" s="45" t="s">
        <v>2072</v>
      </c>
      <c r="C937" s="45" t="s">
        <v>2073</v>
      </c>
      <c r="D937" s="45" t="s">
        <v>2037</v>
      </c>
      <c r="E937" s="45" t="s">
        <v>2053</v>
      </c>
      <c r="F937" s="46">
        <v>9760</v>
      </c>
      <c r="G937" s="46">
        <v>-50</v>
      </c>
      <c r="H937" s="47">
        <v>-0.51</v>
      </c>
      <c r="I937" s="46">
        <v>73200000000</v>
      </c>
      <c r="J937" s="46"/>
      <c r="K937" s="44"/>
    </row>
    <row r="938" spans="2:11" s="39" customFormat="1" ht="12.75" hidden="1" x14ac:dyDescent="0.2">
      <c r="B938" s="45" t="s">
        <v>2074</v>
      </c>
      <c r="C938" s="45" t="s">
        <v>2075</v>
      </c>
      <c r="D938" s="45" t="s">
        <v>2037</v>
      </c>
      <c r="E938" s="45" t="s">
        <v>2047</v>
      </c>
      <c r="F938" s="46">
        <v>2780</v>
      </c>
      <c r="G938" s="46">
        <v>0</v>
      </c>
      <c r="H938" s="47">
        <v>0</v>
      </c>
      <c r="I938" s="46">
        <v>88360067660</v>
      </c>
      <c r="J938" s="46"/>
      <c r="K938" s="44"/>
    </row>
    <row r="939" spans="2:11" s="39" customFormat="1" ht="12.75" hidden="1" x14ac:dyDescent="0.2">
      <c r="B939" s="45" t="s">
        <v>2076</v>
      </c>
      <c r="C939" s="45" t="s">
        <v>2077</v>
      </c>
      <c r="D939" s="45" t="s">
        <v>2037</v>
      </c>
      <c r="E939" s="45" t="s">
        <v>2078</v>
      </c>
      <c r="F939" s="46">
        <v>8320</v>
      </c>
      <c r="G939" s="46">
        <v>-200</v>
      </c>
      <c r="H939" s="47">
        <v>-2.35</v>
      </c>
      <c r="I939" s="46">
        <v>91520000000</v>
      </c>
      <c r="J939" s="46"/>
      <c r="K939" s="44"/>
    </row>
    <row r="940" spans="2:11" s="39" customFormat="1" ht="12.75" hidden="1" x14ac:dyDescent="0.2">
      <c r="B940" s="45" t="s">
        <v>2079</v>
      </c>
      <c r="C940" s="45" t="s">
        <v>2080</v>
      </c>
      <c r="D940" s="45" t="s">
        <v>2037</v>
      </c>
      <c r="E940" s="45" t="s">
        <v>2041</v>
      </c>
      <c r="F940" s="46">
        <v>951</v>
      </c>
      <c r="G940" s="46">
        <v>0</v>
      </c>
      <c r="H940" s="47">
        <v>0</v>
      </c>
      <c r="I940" s="46">
        <v>64073625000</v>
      </c>
      <c r="J940" s="46"/>
      <c r="K940" s="44"/>
    </row>
    <row r="941" spans="2:11" s="39" customFormat="1" ht="12.75" hidden="1" x14ac:dyDescent="0.2">
      <c r="B941" s="45" t="s">
        <v>2081</v>
      </c>
      <c r="C941" s="45" t="s">
        <v>2082</v>
      </c>
      <c r="D941" s="45" t="s">
        <v>2037</v>
      </c>
      <c r="E941" s="45" t="s">
        <v>2044</v>
      </c>
      <c r="F941" s="46">
        <v>17200</v>
      </c>
      <c r="G941" s="46">
        <v>300</v>
      </c>
      <c r="H941" s="47">
        <v>1.78</v>
      </c>
      <c r="I941" s="46">
        <v>160265214000</v>
      </c>
      <c r="J941" s="46"/>
      <c r="K941" s="44"/>
    </row>
    <row r="942" spans="2:11" s="39" customFormat="1" ht="12.75" hidden="1" x14ac:dyDescent="0.2">
      <c r="B942" s="45" t="s">
        <v>2083</v>
      </c>
      <c r="C942" s="45" t="s">
        <v>2084</v>
      </c>
      <c r="D942" s="45" t="s">
        <v>2037</v>
      </c>
      <c r="E942" s="45" t="s">
        <v>2050</v>
      </c>
      <c r="F942" s="46">
        <v>139000</v>
      </c>
      <c r="G942" s="46">
        <v>-400</v>
      </c>
      <c r="H942" s="47">
        <v>-0.28999999999999998</v>
      </c>
      <c r="I942" s="46">
        <v>912187500000</v>
      </c>
      <c r="J942" s="46"/>
      <c r="K942" s="44"/>
    </row>
    <row r="943" spans="2:11" s="39" customFormat="1" ht="12.75" hidden="1" x14ac:dyDescent="0.2">
      <c r="B943" s="45" t="s">
        <v>2085</v>
      </c>
      <c r="C943" s="45" t="s">
        <v>2086</v>
      </c>
      <c r="D943" s="45" t="s">
        <v>2037</v>
      </c>
      <c r="E943" s="45" t="s">
        <v>2087</v>
      </c>
      <c r="F943" s="46">
        <v>430</v>
      </c>
      <c r="G943" s="46">
        <v>0</v>
      </c>
      <c r="H943" s="47">
        <v>0</v>
      </c>
      <c r="I943" s="46">
        <v>31231247010</v>
      </c>
      <c r="J943" s="46"/>
      <c r="K943" s="44"/>
    </row>
    <row r="944" spans="2:11" s="39" customFormat="1" ht="12.75" hidden="1" x14ac:dyDescent="0.2">
      <c r="B944" s="45" t="s">
        <v>2088</v>
      </c>
      <c r="C944" s="45" t="s">
        <v>2089</v>
      </c>
      <c r="D944" s="45" t="s">
        <v>2037</v>
      </c>
      <c r="E944" s="45" t="s">
        <v>2038</v>
      </c>
      <c r="F944" s="46">
        <v>2225</v>
      </c>
      <c r="G944" s="46">
        <v>50</v>
      </c>
      <c r="H944" s="47">
        <v>2.2999999999999998</v>
      </c>
      <c r="I944" s="46">
        <v>175753697850</v>
      </c>
      <c r="J944" s="46"/>
      <c r="K944" s="44"/>
    </row>
    <row r="945" spans="2:11" s="39" customFormat="1" ht="12.75" hidden="1" x14ac:dyDescent="0.2">
      <c r="B945" s="45" t="s">
        <v>2090</v>
      </c>
      <c r="C945" s="45" t="s">
        <v>2091</v>
      </c>
      <c r="D945" s="45" t="s">
        <v>2037</v>
      </c>
      <c r="E945" s="45" t="s">
        <v>269</v>
      </c>
      <c r="F945" s="46">
        <v>5660</v>
      </c>
      <c r="G945" s="46">
        <v>160</v>
      </c>
      <c r="H945" s="47">
        <v>2.91</v>
      </c>
      <c r="I945" s="46">
        <v>92568168000</v>
      </c>
      <c r="J945" s="46"/>
      <c r="K945" s="44"/>
    </row>
    <row r="946" spans="2:11" s="39" customFormat="1" ht="12.75" hidden="1" x14ac:dyDescent="0.2">
      <c r="B946" s="45" t="s">
        <v>2092</v>
      </c>
      <c r="C946" s="45" t="s">
        <v>2093</v>
      </c>
      <c r="D946" s="45" t="s">
        <v>2037</v>
      </c>
      <c r="E946" s="45" t="s">
        <v>2041</v>
      </c>
      <c r="F946" s="46">
        <v>2170</v>
      </c>
      <c r="G946" s="46">
        <v>0</v>
      </c>
      <c r="H946" s="47">
        <v>0</v>
      </c>
      <c r="I946" s="46">
        <v>6770400000</v>
      </c>
      <c r="J946" s="46"/>
      <c r="K946" s="44"/>
    </row>
    <row r="947" spans="2:11" s="39" customFormat="1" ht="12.75" hidden="1" x14ac:dyDescent="0.2">
      <c r="B947" s="45" t="s">
        <v>2094</v>
      </c>
      <c r="C947" s="45" t="s">
        <v>2095</v>
      </c>
      <c r="D947" s="45" t="s">
        <v>2037</v>
      </c>
      <c r="E947" s="45" t="s">
        <v>2041</v>
      </c>
      <c r="F947" s="46">
        <v>2095</v>
      </c>
      <c r="G947" s="46">
        <v>-5</v>
      </c>
      <c r="H947" s="47">
        <v>-0.24</v>
      </c>
      <c r="I947" s="46">
        <v>10831150000</v>
      </c>
      <c r="J947" s="46"/>
      <c r="K947" s="44"/>
    </row>
    <row r="948" spans="2:11" s="39" customFormat="1" ht="12.75" hidden="1" x14ac:dyDescent="0.2">
      <c r="B948" s="45" t="s">
        <v>2096</v>
      </c>
      <c r="C948" s="45" t="s">
        <v>2097</v>
      </c>
      <c r="D948" s="45" t="s">
        <v>2037</v>
      </c>
      <c r="E948" s="45" t="s">
        <v>2041</v>
      </c>
      <c r="F948" s="46">
        <v>2130</v>
      </c>
      <c r="G948" s="46">
        <v>-5</v>
      </c>
      <c r="H948" s="47">
        <v>-0.23</v>
      </c>
      <c r="I948" s="46">
        <v>9222900000</v>
      </c>
      <c r="J948" s="46"/>
      <c r="K948" s="44"/>
    </row>
    <row r="949" spans="2:11" s="39" customFormat="1" ht="12.75" hidden="1" x14ac:dyDescent="0.2">
      <c r="B949" s="45" t="s">
        <v>2098</v>
      </c>
      <c r="C949" s="45" t="s">
        <v>2099</v>
      </c>
      <c r="D949" s="45" t="s">
        <v>2037</v>
      </c>
      <c r="E949" s="45" t="s">
        <v>2044</v>
      </c>
      <c r="F949" s="46">
        <v>27000</v>
      </c>
      <c r="G949" s="46">
        <v>1700</v>
      </c>
      <c r="H949" s="47">
        <v>6.72</v>
      </c>
      <c r="I949" s="46">
        <v>381847716000</v>
      </c>
      <c r="J949" s="46"/>
      <c r="K949" s="44"/>
    </row>
    <row r="950" spans="2:11" s="39" customFormat="1" ht="12.75" hidden="1" x14ac:dyDescent="0.2">
      <c r="B950" s="45" t="s">
        <v>2100</v>
      </c>
      <c r="C950" s="45" t="s">
        <v>2101</v>
      </c>
      <c r="D950" s="45" t="s">
        <v>2037</v>
      </c>
      <c r="E950" s="45" t="s">
        <v>2047</v>
      </c>
      <c r="F950" s="46">
        <v>2525</v>
      </c>
      <c r="G950" s="46">
        <v>75</v>
      </c>
      <c r="H950" s="47">
        <v>3.06</v>
      </c>
      <c r="I950" s="46">
        <v>73986749575</v>
      </c>
      <c r="J950" s="46"/>
      <c r="K950" s="44"/>
    </row>
    <row r="951" spans="2:11" s="39" customFormat="1" ht="12.75" hidden="1" x14ac:dyDescent="0.2">
      <c r="B951" s="45" t="s">
        <v>2102</v>
      </c>
      <c r="C951" s="45" t="s">
        <v>2103</v>
      </c>
      <c r="D951" s="45" t="s">
        <v>2037</v>
      </c>
      <c r="E951" s="45" t="s">
        <v>2053</v>
      </c>
      <c r="F951" s="46">
        <v>5500</v>
      </c>
      <c r="G951" s="46">
        <v>100</v>
      </c>
      <c r="H951" s="47">
        <v>1.85</v>
      </c>
      <c r="I951" s="46">
        <v>192530343500</v>
      </c>
      <c r="J951" s="46"/>
      <c r="K951" s="44"/>
    </row>
    <row r="952" spans="2:11" s="39" customFormat="1" ht="12.75" hidden="1" x14ac:dyDescent="0.2">
      <c r="B952" s="45" t="s">
        <v>2104</v>
      </c>
      <c r="C952" s="45" t="s">
        <v>2105</v>
      </c>
      <c r="D952" s="45" t="s">
        <v>2037</v>
      </c>
      <c r="E952" s="45" t="s">
        <v>2056</v>
      </c>
      <c r="F952" s="46">
        <v>5990</v>
      </c>
      <c r="G952" s="46">
        <v>10</v>
      </c>
      <c r="H952" s="47">
        <v>0.17</v>
      </c>
      <c r="I952" s="46">
        <v>249586324340</v>
      </c>
      <c r="J952" s="46"/>
      <c r="K952" s="44"/>
    </row>
    <row r="953" spans="2:11" s="39" customFormat="1" ht="12.75" hidden="1" x14ac:dyDescent="0.2">
      <c r="B953" s="45" t="s">
        <v>2106</v>
      </c>
      <c r="C953" s="45" t="s">
        <v>2107</v>
      </c>
      <c r="D953" s="45" t="s">
        <v>2037</v>
      </c>
      <c r="E953" s="45" t="s">
        <v>2108</v>
      </c>
      <c r="F953" s="46">
        <v>38400</v>
      </c>
      <c r="G953" s="46">
        <v>-250</v>
      </c>
      <c r="H953" s="47">
        <v>-0.65</v>
      </c>
      <c r="I953" s="46">
        <v>1363103692800</v>
      </c>
      <c r="J953" s="46"/>
      <c r="K953" s="44"/>
    </row>
    <row r="954" spans="2:11" s="39" customFormat="1" ht="12.75" hidden="1" x14ac:dyDescent="0.2">
      <c r="B954" s="45" t="s">
        <v>2109</v>
      </c>
      <c r="C954" s="45" t="s">
        <v>2110</v>
      </c>
      <c r="D954" s="45" t="s">
        <v>2037</v>
      </c>
      <c r="E954" s="45" t="s">
        <v>2111</v>
      </c>
      <c r="F954" s="46">
        <v>1810</v>
      </c>
      <c r="G954" s="46">
        <v>50</v>
      </c>
      <c r="H954" s="47">
        <v>2.84</v>
      </c>
      <c r="I954" s="46">
        <v>59641034880</v>
      </c>
      <c r="J954" s="46"/>
      <c r="K954" s="44"/>
    </row>
    <row r="955" spans="2:11" s="39" customFormat="1" ht="12.75" hidden="1" x14ac:dyDescent="0.2">
      <c r="B955" s="45" t="s">
        <v>2112</v>
      </c>
      <c r="C955" s="45" t="s">
        <v>2113</v>
      </c>
      <c r="D955" s="45" t="s">
        <v>2037</v>
      </c>
      <c r="E955" s="45" t="s">
        <v>2114</v>
      </c>
      <c r="F955" s="46">
        <v>7420</v>
      </c>
      <c r="G955" s="46">
        <v>160</v>
      </c>
      <c r="H955" s="47">
        <v>2.2000000000000002</v>
      </c>
      <c r="I955" s="46">
        <v>85330000000</v>
      </c>
      <c r="J955" s="46"/>
      <c r="K955" s="44"/>
    </row>
    <row r="956" spans="2:11" s="39" customFormat="1" ht="12.75" hidden="1" x14ac:dyDescent="0.2">
      <c r="B956" s="45" t="s">
        <v>2115</v>
      </c>
      <c r="C956" s="45" t="s">
        <v>2116</v>
      </c>
      <c r="D956" s="45" t="s">
        <v>2037</v>
      </c>
      <c r="E956" s="45" t="s">
        <v>2117</v>
      </c>
      <c r="F956" s="46">
        <v>8660</v>
      </c>
      <c r="G956" s="46">
        <v>150</v>
      </c>
      <c r="H956" s="47">
        <v>1.76</v>
      </c>
      <c r="I956" s="46">
        <v>185324000000</v>
      </c>
      <c r="J956" s="46"/>
      <c r="K956" s="44"/>
    </row>
    <row r="957" spans="2:11" s="39" customFormat="1" ht="12.75" hidden="1" x14ac:dyDescent="0.2">
      <c r="B957" s="45" t="s">
        <v>2118</v>
      </c>
      <c r="C957" s="45" t="s">
        <v>2119</v>
      </c>
      <c r="D957" s="45" t="s">
        <v>2037</v>
      </c>
      <c r="E957" s="45" t="s">
        <v>269</v>
      </c>
      <c r="F957" s="46">
        <v>10000</v>
      </c>
      <c r="G957" s="46">
        <v>120</v>
      </c>
      <c r="H957" s="47">
        <v>1.21</v>
      </c>
      <c r="I957" s="46">
        <v>112700000000</v>
      </c>
      <c r="J957" s="46"/>
      <c r="K957" s="44"/>
    </row>
    <row r="958" spans="2:11" s="39" customFormat="1" ht="12.75" hidden="1" x14ac:dyDescent="0.2">
      <c r="B958" s="45" t="s">
        <v>2120</v>
      </c>
      <c r="C958" s="45" t="s">
        <v>2121</v>
      </c>
      <c r="D958" s="45" t="s">
        <v>2037</v>
      </c>
      <c r="E958" s="45" t="s">
        <v>2117</v>
      </c>
      <c r="F958" s="46">
        <v>1220</v>
      </c>
      <c r="G958" s="46">
        <v>-5</v>
      </c>
      <c r="H958" s="47">
        <v>-0.41</v>
      </c>
      <c r="I958" s="46">
        <v>20160939200</v>
      </c>
      <c r="J958" s="46"/>
      <c r="K958" s="44"/>
    </row>
    <row r="959" spans="2:11" s="39" customFormat="1" ht="12.75" hidden="1" x14ac:dyDescent="0.2">
      <c r="B959" s="45" t="s">
        <v>2122</v>
      </c>
      <c r="C959" s="45" t="s">
        <v>2123</v>
      </c>
      <c r="D959" s="45" t="s">
        <v>2037</v>
      </c>
      <c r="E959" s="45" t="s">
        <v>2071</v>
      </c>
      <c r="F959" s="46">
        <v>6730</v>
      </c>
      <c r="G959" s="46">
        <v>370</v>
      </c>
      <c r="H959" s="47">
        <v>5.82</v>
      </c>
      <c r="I959" s="46">
        <v>242280000000</v>
      </c>
      <c r="J959" s="46"/>
      <c r="K959" s="44"/>
    </row>
    <row r="960" spans="2:11" s="39" customFormat="1" ht="12.75" hidden="1" x14ac:dyDescent="0.2">
      <c r="B960" s="45" t="s">
        <v>2124</v>
      </c>
      <c r="C960" s="45" t="s">
        <v>2125</v>
      </c>
      <c r="D960" s="45" t="s">
        <v>2037</v>
      </c>
      <c r="E960" s="45" t="s">
        <v>2126</v>
      </c>
      <c r="F960" s="46">
        <v>10350</v>
      </c>
      <c r="G960" s="46">
        <v>0</v>
      </c>
      <c r="H960" s="47">
        <v>0</v>
      </c>
      <c r="I960" s="46">
        <v>401844628800</v>
      </c>
      <c r="J960" s="46"/>
      <c r="K960" s="44"/>
    </row>
    <row r="961" spans="2:11" s="39" customFormat="1" ht="12.75" hidden="1" x14ac:dyDescent="0.2">
      <c r="B961" s="45" t="s">
        <v>2127</v>
      </c>
      <c r="C961" s="45" t="s">
        <v>2128</v>
      </c>
      <c r="D961" s="45" t="s">
        <v>2037</v>
      </c>
      <c r="E961" s="45" t="s">
        <v>2126</v>
      </c>
      <c r="F961" s="46">
        <v>20150</v>
      </c>
      <c r="G961" s="46">
        <v>0</v>
      </c>
      <c r="H961" s="47">
        <v>0</v>
      </c>
      <c r="I961" s="46">
        <v>562274345100</v>
      </c>
      <c r="J961" s="46"/>
      <c r="K961" s="44"/>
    </row>
    <row r="962" spans="2:11" s="39" customFormat="1" ht="12.75" hidden="1" x14ac:dyDescent="0.2">
      <c r="B962" s="45" t="s">
        <v>2129</v>
      </c>
      <c r="C962" s="45" t="s">
        <v>2130</v>
      </c>
      <c r="D962" s="45" t="s">
        <v>2037</v>
      </c>
      <c r="E962" s="45" t="s">
        <v>2131</v>
      </c>
      <c r="F962" s="46">
        <v>20400</v>
      </c>
      <c r="G962" s="46">
        <v>150</v>
      </c>
      <c r="H962" s="47">
        <v>0.74</v>
      </c>
      <c r="I962" s="46">
        <v>482947621200</v>
      </c>
      <c r="J962" s="46"/>
      <c r="K962" s="44"/>
    </row>
    <row r="963" spans="2:11" s="39" customFormat="1" ht="12.75" hidden="1" x14ac:dyDescent="0.2">
      <c r="B963" s="45" t="s">
        <v>2132</v>
      </c>
      <c r="C963" s="45" t="s">
        <v>2133</v>
      </c>
      <c r="D963" s="45" t="s">
        <v>2037</v>
      </c>
      <c r="E963" s="45" t="s">
        <v>2050</v>
      </c>
      <c r="F963" s="46">
        <v>18150</v>
      </c>
      <c r="G963" s="46">
        <v>-200</v>
      </c>
      <c r="H963" s="47">
        <v>-1.0900000000000001</v>
      </c>
      <c r="I963" s="46">
        <v>411423873300</v>
      </c>
      <c r="J963" s="46"/>
      <c r="K963" s="44"/>
    </row>
    <row r="964" spans="2:11" s="39" customFormat="1" ht="12.75" hidden="1" x14ac:dyDescent="0.2">
      <c r="B964" s="45" t="s">
        <v>2134</v>
      </c>
      <c r="C964" s="45" t="s">
        <v>2135</v>
      </c>
      <c r="D964" s="45" t="s">
        <v>2037</v>
      </c>
      <c r="E964" s="45" t="s">
        <v>2044</v>
      </c>
      <c r="F964" s="46">
        <v>1625</v>
      </c>
      <c r="G964" s="46">
        <v>60</v>
      </c>
      <c r="H964" s="47">
        <v>3.83</v>
      </c>
      <c r="I964" s="46">
        <v>76188935875</v>
      </c>
      <c r="J964" s="46"/>
      <c r="K964" s="44"/>
    </row>
    <row r="965" spans="2:11" s="39" customFormat="1" ht="12.75" hidden="1" x14ac:dyDescent="0.2">
      <c r="B965" s="45" t="s">
        <v>2136</v>
      </c>
      <c r="C965" s="45" t="s">
        <v>2137</v>
      </c>
      <c r="D965" s="45" t="s">
        <v>2037</v>
      </c>
      <c r="E965" s="45" t="s">
        <v>2050</v>
      </c>
      <c r="F965" s="46">
        <v>2485</v>
      </c>
      <c r="G965" s="46">
        <v>10</v>
      </c>
      <c r="H965" s="47">
        <v>0.4</v>
      </c>
      <c r="I965" s="46">
        <v>329087854200</v>
      </c>
      <c r="J965" s="46"/>
      <c r="K965" s="44"/>
    </row>
    <row r="966" spans="2:11" s="39" customFormat="1" ht="12.75" hidden="1" x14ac:dyDescent="0.2">
      <c r="B966" s="45" t="s">
        <v>2138</v>
      </c>
      <c r="C966" s="45" t="s">
        <v>2139</v>
      </c>
      <c r="D966" s="45" t="s">
        <v>2037</v>
      </c>
      <c r="E966" s="45" t="s">
        <v>2056</v>
      </c>
      <c r="F966" s="46">
        <v>12250</v>
      </c>
      <c r="G966" s="46">
        <v>-100</v>
      </c>
      <c r="H966" s="47">
        <v>-0.81</v>
      </c>
      <c r="I966" s="46">
        <v>183750000000</v>
      </c>
      <c r="J966" s="46"/>
      <c r="K966" s="44"/>
    </row>
    <row r="967" spans="2:11" s="39" customFormat="1" ht="12.75" hidden="1" x14ac:dyDescent="0.2">
      <c r="B967" s="45" t="s">
        <v>2140</v>
      </c>
      <c r="C967" s="45" t="s">
        <v>2141</v>
      </c>
      <c r="D967" s="45" t="s">
        <v>2037</v>
      </c>
      <c r="E967" s="45" t="s">
        <v>2053</v>
      </c>
      <c r="F967" s="46">
        <v>5750</v>
      </c>
      <c r="G967" s="46">
        <v>0</v>
      </c>
      <c r="H967" s="47">
        <v>0</v>
      </c>
      <c r="I967" s="46">
        <v>205361376500</v>
      </c>
      <c r="J967" s="46"/>
      <c r="K967" s="44"/>
    </row>
    <row r="968" spans="2:11" s="39" customFormat="1" ht="12.75" hidden="1" x14ac:dyDescent="0.2">
      <c r="B968" s="45" t="s">
        <v>2142</v>
      </c>
      <c r="C968" s="45" t="s">
        <v>2143</v>
      </c>
      <c r="D968" s="45" t="s">
        <v>2037</v>
      </c>
      <c r="E968" s="45" t="s">
        <v>2117</v>
      </c>
      <c r="F968" s="46">
        <v>5310</v>
      </c>
      <c r="G968" s="46">
        <v>60</v>
      </c>
      <c r="H968" s="47">
        <v>1.1399999999999999</v>
      </c>
      <c r="I968" s="46">
        <v>116289000000</v>
      </c>
      <c r="J968" s="46"/>
      <c r="K968" s="44"/>
    </row>
    <row r="969" spans="2:11" s="39" customFormat="1" ht="12.75" hidden="1" x14ac:dyDescent="0.2">
      <c r="B969" s="45" t="s">
        <v>2144</v>
      </c>
      <c r="C969" s="45" t="s">
        <v>2145</v>
      </c>
      <c r="D969" s="45" t="s">
        <v>2037</v>
      </c>
      <c r="E969" s="45" t="s">
        <v>2053</v>
      </c>
      <c r="F969" s="46">
        <v>1100</v>
      </c>
      <c r="G969" s="46">
        <v>25</v>
      </c>
      <c r="H969" s="47">
        <v>2.33</v>
      </c>
      <c r="I969" s="46">
        <v>136879571400</v>
      </c>
      <c r="J969" s="46"/>
      <c r="K969" s="44"/>
    </row>
    <row r="970" spans="2:11" s="39" customFormat="1" ht="12.75" hidden="1" x14ac:dyDescent="0.2">
      <c r="B970" s="45" t="s">
        <v>2146</v>
      </c>
      <c r="C970" s="45" t="s">
        <v>2147</v>
      </c>
      <c r="D970" s="45" t="s">
        <v>2037</v>
      </c>
      <c r="E970" s="45" t="s">
        <v>2053</v>
      </c>
      <c r="F970" s="46">
        <v>1385</v>
      </c>
      <c r="G970" s="46">
        <v>45</v>
      </c>
      <c r="H970" s="47">
        <v>3.36</v>
      </c>
      <c r="I970" s="46">
        <v>89466843615</v>
      </c>
      <c r="J970" s="46"/>
      <c r="K970" s="44"/>
    </row>
    <row r="971" spans="2:11" s="39" customFormat="1" ht="12.75" hidden="1" x14ac:dyDescent="0.2">
      <c r="B971" s="45" t="s">
        <v>2148</v>
      </c>
      <c r="C971" s="45" t="s">
        <v>2149</v>
      </c>
      <c r="D971" s="45" t="s">
        <v>2037</v>
      </c>
      <c r="E971" s="45" t="s">
        <v>2108</v>
      </c>
      <c r="F971" s="46">
        <v>7520</v>
      </c>
      <c r="G971" s="46">
        <v>670</v>
      </c>
      <c r="H971" s="47">
        <v>9.7799999999999994</v>
      </c>
      <c r="I971" s="46">
        <v>209853917120</v>
      </c>
      <c r="J971" s="46"/>
      <c r="K971" s="44"/>
    </row>
    <row r="972" spans="2:11" s="39" customFormat="1" ht="12.75" hidden="1" x14ac:dyDescent="0.2">
      <c r="B972" s="45" t="s">
        <v>2150</v>
      </c>
      <c r="C972" s="45" t="s">
        <v>2151</v>
      </c>
      <c r="D972" s="45" t="s">
        <v>2037</v>
      </c>
      <c r="E972" s="45" t="s">
        <v>2152</v>
      </c>
      <c r="F972" s="46">
        <v>2845</v>
      </c>
      <c r="G972" s="46">
        <v>45</v>
      </c>
      <c r="H972" s="47">
        <v>1.61</v>
      </c>
      <c r="I972" s="46">
        <v>47017343415</v>
      </c>
      <c r="J972" s="46"/>
      <c r="K972" s="44"/>
    </row>
    <row r="973" spans="2:11" s="39" customFormat="1" ht="12.75" hidden="1" x14ac:dyDescent="0.2">
      <c r="B973" s="45" t="s">
        <v>2153</v>
      </c>
      <c r="C973" s="45" t="s">
        <v>2154</v>
      </c>
      <c r="D973" s="45" t="s">
        <v>2037</v>
      </c>
      <c r="E973" s="45" t="s">
        <v>2155</v>
      </c>
      <c r="F973" s="46">
        <v>5370</v>
      </c>
      <c r="G973" s="46">
        <v>70</v>
      </c>
      <c r="H973" s="47">
        <v>1.32</v>
      </c>
      <c r="I973" s="46">
        <v>79623943500</v>
      </c>
      <c r="J973" s="46"/>
      <c r="K973" s="44"/>
    </row>
    <row r="974" spans="2:11" s="39" customFormat="1" ht="12.75" hidden="1" x14ac:dyDescent="0.2">
      <c r="B974" s="45" t="s">
        <v>2156</v>
      </c>
      <c r="C974" s="45" t="s">
        <v>2157</v>
      </c>
      <c r="D974" s="45" t="s">
        <v>2037</v>
      </c>
      <c r="E974" s="45" t="s">
        <v>2126</v>
      </c>
      <c r="F974" s="46">
        <v>68500</v>
      </c>
      <c r="G974" s="46">
        <v>2000</v>
      </c>
      <c r="H974" s="47">
        <v>3.01</v>
      </c>
      <c r="I974" s="46">
        <v>1573540420500</v>
      </c>
      <c r="J974" s="46"/>
      <c r="K974" s="44"/>
    </row>
    <row r="975" spans="2:11" s="39" customFormat="1" ht="12.75" hidden="1" x14ac:dyDescent="0.2">
      <c r="B975" s="45" t="s">
        <v>2158</v>
      </c>
      <c r="C975" s="45" t="s">
        <v>2159</v>
      </c>
      <c r="D975" s="45" t="s">
        <v>2037</v>
      </c>
      <c r="E975" s="45" t="s">
        <v>2071</v>
      </c>
      <c r="F975" s="46">
        <v>24800</v>
      </c>
      <c r="G975" s="46">
        <v>1100</v>
      </c>
      <c r="H975" s="47">
        <v>4.6399999999999997</v>
      </c>
      <c r="I975" s="46">
        <v>1505727536000</v>
      </c>
      <c r="J975" s="46"/>
      <c r="K975" s="44"/>
    </row>
    <row r="976" spans="2:11" s="39" customFormat="1" ht="12.75" hidden="1" x14ac:dyDescent="0.2">
      <c r="B976" s="45" t="s">
        <v>2160</v>
      </c>
      <c r="C976" s="45" t="s">
        <v>2161</v>
      </c>
      <c r="D976" s="45" t="s">
        <v>2037</v>
      </c>
      <c r="E976" s="45" t="s">
        <v>2114</v>
      </c>
      <c r="F976" s="46">
        <v>5130</v>
      </c>
      <c r="G976" s="46">
        <v>90</v>
      </c>
      <c r="H976" s="47">
        <v>1.79</v>
      </c>
      <c r="I976" s="46">
        <v>403857387810</v>
      </c>
      <c r="J976" s="46"/>
      <c r="K976" s="44"/>
    </row>
    <row r="977" spans="2:11" s="39" customFormat="1" ht="12.75" hidden="1" x14ac:dyDescent="0.2">
      <c r="B977" s="45" t="s">
        <v>2162</v>
      </c>
      <c r="C977" s="45" t="s">
        <v>2163</v>
      </c>
      <c r="D977" s="45" t="s">
        <v>2037</v>
      </c>
      <c r="E977" s="45" t="s">
        <v>269</v>
      </c>
      <c r="F977" s="46">
        <v>37000</v>
      </c>
      <c r="G977" s="46">
        <v>350</v>
      </c>
      <c r="H977" s="47">
        <v>0.95</v>
      </c>
      <c r="I977" s="46">
        <v>1086553914000</v>
      </c>
      <c r="J977" s="46"/>
      <c r="K977" s="44"/>
    </row>
    <row r="978" spans="2:11" s="39" customFormat="1" ht="12.75" hidden="1" x14ac:dyDescent="0.2">
      <c r="B978" s="45" t="s">
        <v>2164</v>
      </c>
      <c r="C978" s="45" t="s">
        <v>2165</v>
      </c>
      <c r="D978" s="45" t="s">
        <v>2037</v>
      </c>
      <c r="E978" s="45" t="s">
        <v>2111</v>
      </c>
      <c r="F978" s="46">
        <v>3935</v>
      </c>
      <c r="G978" s="46">
        <v>135</v>
      </c>
      <c r="H978" s="47">
        <v>3.55</v>
      </c>
      <c r="I978" s="46">
        <v>39350000000</v>
      </c>
      <c r="J978" s="46"/>
      <c r="K978" s="44"/>
    </row>
    <row r="979" spans="2:11" s="39" customFormat="1" ht="12.75" hidden="1" x14ac:dyDescent="0.2">
      <c r="B979" s="45" t="s">
        <v>2166</v>
      </c>
      <c r="C979" s="45" t="s">
        <v>2167</v>
      </c>
      <c r="D979" s="45" t="s">
        <v>2037</v>
      </c>
      <c r="E979" s="45" t="s">
        <v>2087</v>
      </c>
      <c r="F979" s="46">
        <v>44650</v>
      </c>
      <c r="G979" s="46">
        <v>-50</v>
      </c>
      <c r="H979" s="47">
        <v>-0.11</v>
      </c>
      <c r="I979" s="46">
        <v>1064796233000</v>
      </c>
      <c r="J979" s="46"/>
      <c r="K979" s="44"/>
    </row>
    <row r="980" spans="2:11" s="39" customFormat="1" ht="12.75" hidden="1" x14ac:dyDescent="0.2">
      <c r="B980" s="45" t="s">
        <v>2168</v>
      </c>
      <c r="C980" s="45" t="s">
        <v>2169</v>
      </c>
      <c r="D980" s="45" t="s">
        <v>2037</v>
      </c>
      <c r="E980" s="45" t="s">
        <v>2131</v>
      </c>
      <c r="F980" s="46">
        <v>5230</v>
      </c>
      <c r="G980" s="46">
        <v>30</v>
      </c>
      <c r="H980" s="47">
        <v>0.57999999999999996</v>
      </c>
      <c r="I980" s="46">
        <v>61210460830</v>
      </c>
      <c r="J980" s="46"/>
      <c r="K980" s="44"/>
    </row>
    <row r="981" spans="2:11" s="39" customFormat="1" ht="12.75" hidden="1" x14ac:dyDescent="0.2">
      <c r="B981" s="45" t="s">
        <v>2170</v>
      </c>
      <c r="C981" s="45" t="s">
        <v>2171</v>
      </c>
      <c r="D981" s="45" t="s">
        <v>2037</v>
      </c>
      <c r="E981" s="45" t="s">
        <v>2041</v>
      </c>
      <c r="F981" s="46">
        <v>1285</v>
      </c>
      <c r="G981" s="46">
        <v>20</v>
      </c>
      <c r="H981" s="47">
        <v>1.58</v>
      </c>
      <c r="I981" s="46">
        <v>208255548875</v>
      </c>
      <c r="J981" s="46"/>
      <c r="K981" s="44"/>
    </row>
    <row r="982" spans="2:11" s="39" customFormat="1" ht="12.75" hidden="1" x14ac:dyDescent="0.2">
      <c r="B982" s="45" t="s">
        <v>2172</v>
      </c>
      <c r="C982" s="45" t="s">
        <v>2173</v>
      </c>
      <c r="D982" s="45" t="s">
        <v>2037</v>
      </c>
      <c r="E982" s="45" t="s">
        <v>2152</v>
      </c>
      <c r="F982" s="46">
        <v>7990</v>
      </c>
      <c r="G982" s="46">
        <v>-40</v>
      </c>
      <c r="H982" s="47">
        <v>-0.5</v>
      </c>
      <c r="I982" s="46">
        <v>192143839600</v>
      </c>
      <c r="J982" s="46"/>
      <c r="K982" s="44"/>
    </row>
    <row r="983" spans="2:11" s="39" customFormat="1" ht="12.75" hidden="1" x14ac:dyDescent="0.2">
      <c r="B983" s="45" t="s">
        <v>2174</v>
      </c>
      <c r="C983" s="45" t="s">
        <v>2175</v>
      </c>
      <c r="D983" s="45" t="s">
        <v>2037</v>
      </c>
      <c r="E983" s="45" t="s">
        <v>2108</v>
      </c>
      <c r="F983" s="46">
        <v>6310</v>
      </c>
      <c r="G983" s="46">
        <v>110</v>
      </c>
      <c r="H983" s="47">
        <v>1.77</v>
      </c>
      <c r="I983" s="46">
        <v>135435032050</v>
      </c>
      <c r="J983" s="46"/>
      <c r="K983" s="44"/>
    </row>
    <row r="984" spans="2:11" s="39" customFormat="1" ht="12.75" hidden="1" x14ac:dyDescent="0.2">
      <c r="B984" s="45" t="s">
        <v>2176</v>
      </c>
      <c r="C984" s="45" t="s">
        <v>2177</v>
      </c>
      <c r="D984" s="45" t="s">
        <v>2037</v>
      </c>
      <c r="E984" s="45" t="s">
        <v>2071</v>
      </c>
      <c r="F984" s="46">
        <v>4435</v>
      </c>
      <c r="G984" s="46">
        <v>90</v>
      </c>
      <c r="H984" s="47">
        <v>2.0699999999999998</v>
      </c>
      <c r="I984" s="46">
        <v>157442500000</v>
      </c>
      <c r="J984" s="46"/>
      <c r="K984" s="44"/>
    </row>
    <row r="985" spans="2:11" s="39" customFormat="1" ht="12.75" hidden="1" x14ac:dyDescent="0.2">
      <c r="B985" s="45" t="s">
        <v>2178</v>
      </c>
      <c r="C985" s="45" t="s">
        <v>2179</v>
      </c>
      <c r="D985" s="45" t="s">
        <v>2037</v>
      </c>
      <c r="E985" s="45" t="s">
        <v>2053</v>
      </c>
      <c r="F985" s="46">
        <v>3690</v>
      </c>
      <c r="G985" s="46">
        <v>85</v>
      </c>
      <c r="H985" s="47">
        <v>2.36</v>
      </c>
      <c r="I985" s="46">
        <v>177779454660</v>
      </c>
      <c r="J985" s="46"/>
      <c r="K985" s="44"/>
    </row>
    <row r="986" spans="2:11" s="39" customFormat="1" ht="12.75" hidden="1" x14ac:dyDescent="0.2">
      <c r="B986" s="45" t="s">
        <v>2180</v>
      </c>
      <c r="C986" s="45" t="s">
        <v>2181</v>
      </c>
      <c r="D986" s="45" t="s">
        <v>2037</v>
      </c>
      <c r="E986" s="45" t="s">
        <v>2044</v>
      </c>
      <c r="F986" s="46">
        <v>5770</v>
      </c>
      <c r="G986" s="46">
        <v>200</v>
      </c>
      <c r="H986" s="47">
        <v>3.59</v>
      </c>
      <c r="I986" s="46">
        <v>948935948310</v>
      </c>
      <c r="J986" s="46"/>
      <c r="K986" s="44"/>
    </row>
    <row r="987" spans="2:11" s="39" customFormat="1" ht="12.75" hidden="1" x14ac:dyDescent="0.2">
      <c r="B987" s="45" t="s">
        <v>2182</v>
      </c>
      <c r="C987" s="45" t="s">
        <v>2183</v>
      </c>
      <c r="D987" s="45" t="s">
        <v>2037</v>
      </c>
      <c r="E987" s="45" t="s">
        <v>2184</v>
      </c>
      <c r="F987" s="46">
        <v>1865</v>
      </c>
      <c r="G987" s="46">
        <v>15</v>
      </c>
      <c r="H987" s="47">
        <v>0.81</v>
      </c>
      <c r="I987" s="46">
        <v>68482850355</v>
      </c>
      <c r="J987" s="46"/>
      <c r="K987" s="44"/>
    </row>
    <row r="988" spans="2:11" s="39" customFormat="1" ht="12.75" hidden="1" x14ac:dyDescent="0.2">
      <c r="B988" s="45" t="s">
        <v>2185</v>
      </c>
      <c r="C988" s="45" t="s">
        <v>2186</v>
      </c>
      <c r="D988" s="45" t="s">
        <v>2037</v>
      </c>
      <c r="E988" s="45" t="s">
        <v>2114</v>
      </c>
      <c r="F988" s="46">
        <v>1565</v>
      </c>
      <c r="G988" s="46">
        <v>50</v>
      </c>
      <c r="H988" s="47">
        <v>3.3</v>
      </c>
      <c r="I988" s="46">
        <v>53346461740</v>
      </c>
      <c r="J988" s="46"/>
      <c r="K988" s="44"/>
    </row>
    <row r="989" spans="2:11" s="39" customFormat="1" ht="12.75" hidden="1" x14ac:dyDescent="0.2">
      <c r="B989" s="45" t="s">
        <v>2187</v>
      </c>
      <c r="C989" s="45" t="s">
        <v>2188</v>
      </c>
      <c r="D989" s="45" t="s">
        <v>2037</v>
      </c>
      <c r="E989" s="45" t="s">
        <v>2126</v>
      </c>
      <c r="F989" s="46">
        <v>831</v>
      </c>
      <c r="G989" s="46">
        <v>14</v>
      </c>
      <c r="H989" s="47">
        <v>1.71</v>
      </c>
      <c r="I989" s="46">
        <v>40562978919</v>
      </c>
      <c r="J989" s="46"/>
      <c r="K989" s="44"/>
    </row>
    <row r="990" spans="2:11" s="39" customFormat="1" ht="12.75" hidden="1" x14ac:dyDescent="0.2">
      <c r="B990" s="45" t="s">
        <v>2189</v>
      </c>
      <c r="C990" s="45" t="s">
        <v>2190</v>
      </c>
      <c r="D990" s="45" t="s">
        <v>2037</v>
      </c>
      <c r="E990" s="45" t="s">
        <v>2126</v>
      </c>
      <c r="F990" s="46">
        <v>1040</v>
      </c>
      <c r="G990" s="46">
        <v>30</v>
      </c>
      <c r="H990" s="47">
        <v>2.97</v>
      </c>
      <c r="I990" s="46">
        <v>38143074320</v>
      </c>
      <c r="J990" s="46"/>
      <c r="K990" s="44"/>
    </row>
    <row r="991" spans="2:11" s="39" customFormat="1" ht="12.75" hidden="1" x14ac:dyDescent="0.2">
      <c r="B991" s="45" t="s">
        <v>2191</v>
      </c>
      <c r="C991" s="45" t="s">
        <v>2192</v>
      </c>
      <c r="D991" s="45" t="s">
        <v>2037</v>
      </c>
      <c r="E991" s="45" t="s">
        <v>2117</v>
      </c>
      <c r="F991" s="46">
        <v>61100</v>
      </c>
      <c r="G991" s="46">
        <v>-2700</v>
      </c>
      <c r="H991" s="47">
        <v>-4.2300000000000004</v>
      </c>
      <c r="I991" s="46">
        <v>96622501300</v>
      </c>
      <c r="J991" s="46"/>
      <c r="K991" s="44"/>
    </row>
    <row r="992" spans="2:11" s="39" customFormat="1" ht="12.75" hidden="1" x14ac:dyDescent="0.2">
      <c r="B992" s="45" t="s">
        <v>2193</v>
      </c>
      <c r="C992" s="45" t="s">
        <v>2194</v>
      </c>
      <c r="D992" s="45" t="s">
        <v>2037</v>
      </c>
      <c r="E992" s="45" t="s">
        <v>2041</v>
      </c>
      <c r="F992" s="46">
        <v>2015</v>
      </c>
      <c r="G992" s="46">
        <v>0</v>
      </c>
      <c r="H992" s="47">
        <v>0</v>
      </c>
      <c r="I992" s="46">
        <v>10397400000</v>
      </c>
      <c r="J992" s="46"/>
      <c r="K992" s="44"/>
    </row>
    <row r="993" spans="2:11" s="39" customFormat="1" ht="12.75" hidden="1" x14ac:dyDescent="0.2">
      <c r="B993" s="45" t="s">
        <v>2195</v>
      </c>
      <c r="C993" s="45" t="s">
        <v>2196</v>
      </c>
      <c r="D993" s="45" t="s">
        <v>2037</v>
      </c>
      <c r="E993" s="45" t="s">
        <v>2041</v>
      </c>
      <c r="F993" s="46">
        <v>2050</v>
      </c>
      <c r="G993" s="46">
        <v>0</v>
      </c>
      <c r="H993" s="47">
        <v>0</v>
      </c>
      <c r="I993" s="46">
        <v>8835500000</v>
      </c>
      <c r="J993" s="46"/>
      <c r="K993" s="44"/>
    </row>
    <row r="994" spans="2:11" s="39" customFormat="1" ht="12.75" hidden="1" x14ac:dyDescent="0.2">
      <c r="B994" s="45" t="s">
        <v>2197</v>
      </c>
      <c r="C994" s="45" t="s">
        <v>2198</v>
      </c>
      <c r="D994" s="45" t="s">
        <v>2037</v>
      </c>
      <c r="E994" s="45" t="s">
        <v>2041</v>
      </c>
      <c r="F994" s="46">
        <v>2030</v>
      </c>
      <c r="G994" s="46">
        <v>0</v>
      </c>
      <c r="H994" s="47">
        <v>0</v>
      </c>
      <c r="I994" s="46">
        <v>11591300000</v>
      </c>
      <c r="J994" s="46"/>
      <c r="K994" s="44"/>
    </row>
    <row r="995" spans="2:11" s="39" customFormat="1" ht="12.75" hidden="1" x14ac:dyDescent="0.2">
      <c r="B995" s="45" t="s">
        <v>2199</v>
      </c>
      <c r="C995" s="45" t="s">
        <v>2200</v>
      </c>
      <c r="D995" s="45" t="s">
        <v>2037</v>
      </c>
      <c r="E995" s="45" t="s">
        <v>2044</v>
      </c>
      <c r="F995" s="46">
        <v>357800</v>
      </c>
      <c r="G995" s="46">
        <v>2800</v>
      </c>
      <c r="H995" s="47">
        <v>0.79</v>
      </c>
      <c r="I995" s="46">
        <v>3773957399400</v>
      </c>
      <c r="J995" s="46"/>
      <c r="K995" s="44"/>
    </row>
    <row r="996" spans="2:11" s="39" customFormat="1" ht="12.75" hidden="1" x14ac:dyDescent="0.2">
      <c r="B996" s="45" t="s">
        <v>2201</v>
      </c>
      <c r="C996" s="45" t="s">
        <v>2202</v>
      </c>
      <c r="D996" s="45" t="s">
        <v>2037</v>
      </c>
      <c r="E996" s="45" t="s">
        <v>2050</v>
      </c>
      <c r="F996" s="46">
        <v>1630</v>
      </c>
      <c r="G996" s="46">
        <v>30</v>
      </c>
      <c r="H996" s="47">
        <v>1.88</v>
      </c>
      <c r="I996" s="46">
        <v>154214495600</v>
      </c>
      <c r="J996" s="46"/>
      <c r="K996" s="44"/>
    </row>
    <row r="997" spans="2:11" s="39" customFormat="1" ht="12.75" hidden="1" x14ac:dyDescent="0.2">
      <c r="B997" s="45" t="s">
        <v>2203</v>
      </c>
      <c r="C997" s="45" t="s">
        <v>2204</v>
      </c>
      <c r="D997" s="45" t="s">
        <v>2037</v>
      </c>
      <c r="E997" s="45" t="s">
        <v>2152</v>
      </c>
      <c r="F997" s="46">
        <v>2070</v>
      </c>
      <c r="G997" s="46">
        <v>65</v>
      </c>
      <c r="H997" s="47">
        <v>3.24</v>
      </c>
      <c r="I997" s="46">
        <v>93417348780</v>
      </c>
      <c r="J997" s="46"/>
      <c r="K997" s="44"/>
    </row>
    <row r="998" spans="2:11" s="39" customFormat="1" ht="12.75" hidden="1" x14ac:dyDescent="0.2">
      <c r="B998" s="45" t="s">
        <v>2205</v>
      </c>
      <c r="C998" s="45" t="s">
        <v>2206</v>
      </c>
      <c r="D998" s="45" t="s">
        <v>2037</v>
      </c>
      <c r="E998" s="45" t="s">
        <v>2152</v>
      </c>
      <c r="F998" s="46">
        <v>22650</v>
      </c>
      <c r="G998" s="46">
        <v>2250</v>
      </c>
      <c r="H998" s="47">
        <v>11.03</v>
      </c>
      <c r="I998" s="46">
        <v>477049770000</v>
      </c>
      <c r="J998" s="46"/>
      <c r="K998" s="44"/>
    </row>
    <row r="999" spans="2:11" s="39" customFormat="1" ht="12.75" hidden="1" x14ac:dyDescent="0.2">
      <c r="B999" s="45" t="s">
        <v>2207</v>
      </c>
      <c r="C999" s="45" t="s">
        <v>2208</v>
      </c>
      <c r="D999" s="45" t="s">
        <v>2037</v>
      </c>
      <c r="E999" s="45" t="s">
        <v>2041</v>
      </c>
      <c r="F999" s="46">
        <v>6190</v>
      </c>
      <c r="G999" s="46">
        <v>-270</v>
      </c>
      <c r="H999" s="47">
        <v>-4.18</v>
      </c>
      <c r="I999" s="46">
        <v>329518460000</v>
      </c>
      <c r="J999" s="46"/>
      <c r="K999" s="44"/>
    </row>
    <row r="1000" spans="2:11" s="39" customFormat="1" ht="12.75" hidden="1" x14ac:dyDescent="0.2">
      <c r="B1000" s="45" t="s">
        <v>2209</v>
      </c>
      <c r="C1000" s="45" t="s">
        <v>2210</v>
      </c>
      <c r="D1000" s="45" t="s">
        <v>2037</v>
      </c>
      <c r="E1000" s="45" t="s">
        <v>2211</v>
      </c>
      <c r="F1000" s="46">
        <v>1200</v>
      </c>
      <c r="G1000" s="46">
        <v>-5</v>
      </c>
      <c r="H1000" s="47">
        <v>-0.41</v>
      </c>
      <c r="I1000" s="46">
        <v>179107998000</v>
      </c>
      <c r="J1000" s="46"/>
      <c r="K1000" s="44"/>
    </row>
    <row r="1001" spans="2:11" s="39" customFormat="1" ht="12.75" hidden="1" x14ac:dyDescent="0.2">
      <c r="B1001" s="45" t="s">
        <v>2212</v>
      </c>
      <c r="C1001" s="45" t="s">
        <v>2213</v>
      </c>
      <c r="D1001" s="45" t="s">
        <v>2037</v>
      </c>
      <c r="E1001" s="45" t="s">
        <v>2214</v>
      </c>
      <c r="F1001" s="46">
        <v>1950</v>
      </c>
      <c r="G1001" s="46">
        <v>35</v>
      </c>
      <c r="H1001" s="47">
        <v>1.83</v>
      </c>
      <c r="I1001" s="46">
        <v>26893982700</v>
      </c>
      <c r="J1001" s="46"/>
      <c r="K1001" s="44"/>
    </row>
    <row r="1002" spans="2:11" s="39" customFormat="1" ht="12.75" hidden="1" x14ac:dyDescent="0.2">
      <c r="B1002" s="45" t="s">
        <v>2215</v>
      </c>
      <c r="C1002" s="45" t="s">
        <v>2216</v>
      </c>
      <c r="D1002" s="45" t="s">
        <v>2037</v>
      </c>
      <c r="E1002" s="45" t="s">
        <v>2087</v>
      </c>
      <c r="F1002" s="46">
        <v>3100</v>
      </c>
      <c r="G1002" s="46">
        <v>-5</v>
      </c>
      <c r="H1002" s="47">
        <v>-0.16</v>
      </c>
      <c r="I1002" s="46">
        <v>43187987900</v>
      </c>
      <c r="J1002" s="46"/>
      <c r="K1002" s="44"/>
    </row>
    <row r="1003" spans="2:11" s="39" customFormat="1" ht="12.75" hidden="1" x14ac:dyDescent="0.2">
      <c r="B1003" s="45" t="s">
        <v>2217</v>
      </c>
      <c r="C1003" s="45" t="s">
        <v>2218</v>
      </c>
      <c r="D1003" s="45" t="s">
        <v>2037</v>
      </c>
      <c r="E1003" s="45" t="s">
        <v>2038</v>
      </c>
      <c r="F1003" s="46">
        <v>4065</v>
      </c>
      <c r="G1003" s="46">
        <v>120</v>
      </c>
      <c r="H1003" s="47">
        <v>3.04</v>
      </c>
      <c r="I1003" s="46">
        <v>54797321940</v>
      </c>
      <c r="J1003" s="46"/>
      <c r="K1003" s="44"/>
    </row>
    <row r="1004" spans="2:11" s="39" customFormat="1" ht="12.75" hidden="1" x14ac:dyDescent="0.2">
      <c r="B1004" s="45" t="s">
        <v>2219</v>
      </c>
      <c r="C1004" s="45" t="s">
        <v>2220</v>
      </c>
      <c r="D1004" s="45" t="s">
        <v>2037</v>
      </c>
      <c r="E1004" s="45" t="s">
        <v>2041</v>
      </c>
      <c r="F1004" s="46">
        <v>3590</v>
      </c>
      <c r="G1004" s="46">
        <v>90</v>
      </c>
      <c r="H1004" s="47">
        <v>2.57</v>
      </c>
      <c r="I1004" s="46">
        <v>87325077060</v>
      </c>
      <c r="J1004" s="46"/>
      <c r="K1004" s="44"/>
    </row>
    <row r="1005" spans="2:11" s="39" customFormat="1" ht="12.75" hidden="1" x14ac:dyDescent="0.2">
      <c r="B1005" s="45" t="s">
        <v>2221</v>
      </c>
      <c r="C1005" s="45" t="s">
        <v>2222</v>
      </c>
      <c r="D1005" s="45" t="s">
        <v>2037</v>
      </c>
      <c r="E1005" s="45" t="s">
        <v>269</v>
      </c>
      <c r="F1005" s="46">
        <v>2825</v>
      </c>
      <c r="G1005" s="46">
        <v>-95</v>
      </c>
      <c r="H1005" s="47">
        <v>-3.25</v>
      </c>
      <c r="I1005" s="46">
        <v>142533993575</v>
      </c>
      <c r="J1005" s="46"/>
      <c r="K1005" s="44"/>
    </row>
    <row r="1006" spans="2:11" s="39" customFormat="1" ht="12.75" hidden="1" x14ac:dyDescent="0.2">
      <c r="B1006" s="45" t="s">
        <v>2223</v>
      </c>
      <c r="C1006" s="45" t="s">
        <v>2224</v>
      </c>
      <c r="D1006" s="45" t="s">
        <v>2037</v>
      </c>
      <c r="E1006" s="45" t="s">
        <v>2071</v>
      </c>
      <c r="F1006" s="46">
        <v>2240</v>
      </c>
      <c r="G1006" s="46">
        <v>-15</v>
      </c>
      <c r="H1006" s="47">
        <v>-0.67</v>
      </c>
      <c r="I1006" s="46">
        <v>83770102080</v>
      </c>
      <c r="J1006" s="46"/>
      <c r="K1006" s="44"/>
    </row>
    <row r="1007" spans="2:11" s="39" customFormat="1" ht="12.75" hidden="1" x14ac:dyDescent="0.2">
      <c r="B1007" s="45" t="s">
        <v>2225</v>
      </c>
      <c r="C1007" s="45" t="s">
        <v>2226</v>
      </c>
      <c r="D1007" s="45" t="s">
        <v>2037</v>
      </c>
      <c r="E1007" s="45" t="s">
        <v>2044</v>
      </c>
      <c r="F1007" s="46">
        <v>1370</v>
      </c>
      <c r="G1007" s="46">
        <v>15</v>
      </c>
      <c r="H1007" s="47">
        <v>1.1100000000000001</v>
      </c>
      <c r="I1007" s="46">
        <v>103901963130</v>
      </c>
      <c r="J1007" s="46"/>
      <c r="K1007" s="44"/>
    </row>
    <row r="1008" spans="2:11" s="39" customFormat="1" ht="12.75" hidden="1" x14ac:dyDescent="0.2">
      <c r="B1008" s="45" t="s">
        <v>2227</v>
      </c>
      <c r="C1008" s="45" t="s">
        <v>2228</v>
      </c>
      <c r="D1008" s="45" t="s">
        <v>2037</v>
      </c>
      <c r="E1008" s="45" t="s">
        <v>2229</v>
      </c>
      <c r="F1008" s="46">
        <v>315</v>
      </c>
      <c r="G1008" s="46">
        <v>11</v>
      </c>
      <c r="H1008" s="47">
        <v>3.62</v>
      </c>
      <c r="I1008" s="46">
        <v>73211699295</v>
      </c>
      <c r="J1008" s="46"/>
      <c r="K1008" s="44"/>
    </row>
    <row r="1009" spans="2:11" s="39" customFormat="1" ht="12.75" hidden="1" x14ac:dyDescent="0.2">
      <c r="B1009" s="45" t="s">
        <v>2230</v>
      </c>
      <c r="C1009" s="45" t="s">
        <v>2231</v>
      </c>
      <c r="D1009" s="45" t="s">
        <v>2037</v>
      </c>
      <c r="E1009" s="45" t="s">
        <v>2071</v>
      </c>
      <c r="F1009" s="46">
        <v>8610</v>
      </c>
      <c r="G1009" s="46">
        <v>250</v>
      </c>
      <c r="H1009" s="47">
        <v>2.99</v>
      </c>
      <c r="I1009" s="46">
        <v>140452321170</v>
      </c>
      <c r="J1009" s="46"/>
      <c r="K1009" s="44"/>
    </row>
    <row r="1010" spans="2:11" s="39" customFormat="1" ht="12.75" hidden="1" x14ac:dyDescent="0.2">
      <c r="B1010" s="45" t="s">
        <v>2232</v>
      </c>
      <c r="C1010" s="45" t="s">
        <v>2233</v>
      </c>
      <c r="D1010" s="45" t="s">
        <v>2037</v>
      </c>
      <c r="E1010" s="45" t="s">
        <v>2050</v>
      </c>
      <c r="F1010" s="46">
        <v>3000</v>
      </c>
      <c r="G1010" s="46">
        <v>115</v>
      </c>
      <c r="H1010" s="47">
        <v>3.99</v>
      </c>
      <c r="I1010" s="46">
        <v>126000000000</v>
      </c>
      <c r="J1010" s="46"/>
      <c r="K1010" s="44"/>
    </row>
    <row r="1011" spans="2:11" s="39" customFormat="1" ht="12.75" hidden="1" x14ac:dyDescent="0.2">
      <c r="B1011" s="45" t="s">
        <v>2234</v>
      </c>
      <c r="C1011" s="45" t="s">
        <v>2235</v>
      </c>
      <c r="D1011" s="45" t="s">
        <v>2037</v>
      </c>
      <c r="E1011" s="45" t="s">
        <v>2053</v>
      </c>
      <c r="F1011" s="46">
        <v>3980</v>
      </c>
      <c r="G1011" s="46">
        <v>55</v>
      </c>
      <c r="H1011" s="47">
        <v>1.4</v>
      </c>
      <c r="I1011" s="46">
        <v>45194364640</v>
      </c>
      <c r="J1011" s="46"/>
      <c r="K1011" s="44"/>
    </row>
    <row r="1012" spans="2:11" s="39" customFormat="1" ht="12.75" hidden="1" x14ac:dyDescent="0.2">
      <c r="B1012" s="45" t="s">
        <v>2236</v>
      </c>
      <c r="C1012" s="45" t="s">
        <v>2237</v>
      </c>
      <c r="D1012" s="45" t="s">
        <v>2037</v>
      </c>
      <c r="E1012" s="45" t="s">
        <v>2155</v>
      </c>
      <c r="F1012" s="46">
        <v>4465</v>
      </c>
      <c r="G1012" s="46">
        <v>250</v>
      </c>
      <c r="H1012" s="47">
        <v>5.93</v>
      </c>
      <c r="I1012" s="46">
        <v>102695000000</v>
      </c>
      <c r="J1012" s="46"/>
      <c r="K1012" s="44"/>
    </row>
    <row r="1013" spans="2:11" s="39" customFormat="1" ht="12.75" hidden="1" x14ac:dyDescent="0.2">
      <c r="B1013" s="45" t="s">
        <v>2238</v>
      </c>
      <c r="C1013" s="45" t="s">
        <v>2239</v>
      </c>
      <c r="D1013" s="45" t="s">
        <v>2037</v>
      </c>
      <c r="E1013" s="45" t="s">
        <v>2211</v>
      </c>
      <c r="F1013" s="46">
        <v>13150</v>
      </c>
      <c r="G1013" s="46">
        <v>200</v>
      </c>
      <c r="H1013" s="47">
        <v>1.54</v>
      </c>
      <c r="I1013" s="46">
        <v>177994244600</v>
      </c>
      <c r="J1013" s="46"/>
      <c r="K1013" s="44"/>
    </row>
    <row r="1014" spans="2:11" s="39" customFormat="1" ht="12.75" hidden="1" x14ac:dyDescent="0.2">
      <c r="B1014" s="45" t="s">
        <v>2240</v>
      </c>
      <c r="C1014" s="45" t="s">
        <v>2241</v>
      </c>
      <c r="D1014" s="45" t="s">
        <v>2037</v>
      </c>
      <c r="E1014" s="45" t="s">
        <v>2047</v>
      </c>
      <c r="F1014" s="46">
        <v>6380</v>
      </c>
      <c r="G1014" s="46">
        <v>60</v>
      </c>
      <c r="H1014" s="47">
        <v>0.95</v>
      </c>
      <c r="I1014" s="46">
        <v>96173989340</v>
      </c>
      <c r="J1014" s="46"/>
      <c r="K1014" s="44"/>
    </row>
    <row r="1015" spans="2:11" s="39" customFormat="1" ht="12.75" hidden="1" x14ac:dyDescent="0.2">
      <c r="B1015" s="45" t="s">
        <v>2242</v>
      </c>
      <c r="C1015" s="45" t="s">
        <v>2243</v>
      </c>
      <c r="D1015" s="45" t="s">
        <v>2037</v>
      </c>
      <c r="E1015" s="45" t="s">
        <v>2047</v>
      </c>
      <c r="F1015" s="46">
        <v>2440</v>
      </c>
      <c r="G1015" s="46">
        <v>-5</v>
      </c>
      <c r="H1015" s="47">
        <v>-0.2</v>
      </c>
      <c r="I1015" s="46">
        <v>65645452560</v>
      </c>
      <c r="J1015" s="46"/>
      <c r="K1015" s="44"/>
    </row>
    <row r="1016" spans="2:11" s="39" customFormat="1" ht="12.75" hidden="1" x14ac:dyDescent="0.2">
      <c r="B1016" s="45" t="s">
        <v>2244</v>
      </c>
      <c r="C1016" s="45" t="s">
        <v>2245</v>
      </c>
      <c r="D1016" s="45" t="s">
        <v>2037</v>
      </c>
      <c r="E1016" s="45" t="s">
        <v>2056</v>
      </c>
      <c r="F1016" s="46">
        <v>7910</v>
      </c>
      <c r="G1016" s="46">
        <v>470</v>
      </c>
      <c r="H1016" s="47">
        <v>6.32</v>
      </c>
      <c r="I1016" s="46">
        <v>196458028060</v>
      </c>
      <c r="J1016" s="46"/>
      <c r="K1016" s="44"/>
    </row>
    <row r="1017" spans="2:11" s="39" customFormat="1" ht="12.75" hidden="1" x14ac:dyDescent="0.2">
      <c r="B1017" s="45" t="s">
        <v>2246</v>
      </c>
      <c r="C1017" s="45" t="s">
        <v>2247</v>
      </c>
      <c r="D1017" s="45" t="s">
        <v>2037</v>
      </c>
      <c r="E1017" s="45" t="s">
        <v>2111</v>
      </c>
      <c r="F1017" s="46">
        <v>2500</v>
      </c>
      <c r="G1017" s="46">
        <v>0</v>
      </c>
      <c r="H1017" s="47">
        <v>0</v>
      </c>
      <c r="I1017" s="46">
        <v>45387277500</v>
      </c>
      <c r="J1017" s="46"/>
      <c r="K1017" s="44"/>
    </row>
    <row r="1018" spans="2:11" s="39" customFormat="1" ht="12.75" hidden="1" x14ac:dyDescent="0.2">
      <c r="B1018" s="45" t="s">
        <v>2248</v>
      </c>
      <c r="C1018" s="45" t="s">
        <v>2249</v>
      </c>
      <c r="D1018" s="45" t="s">
        <v>2037</v>
      </c>
      <c r="E1018" s="45" t="s">
        <v>2126</v>
      </c>
      <c r="F1018" s="46">
        <v>3625</v>
      </c>
      <c r="G1018" s="46">
        <v>0</v>
      </c>
      <c r="H1018" s="47">
        <v>0</v>
      </c>
      <c r="I1018" s="46">
        <v>142208162750</v>
      </c>
      <c r="J1018" s="46"/>
      <c r="K1018" s="44"/>
    </row>
    <row r="1019" spans="2:11" s="39" customFormat="1" ht="12.75" hidden="1" x14ac:dyDescent="0.2">
      <c r="B1019" s="45" t="s">
        <v>2250</v>
      </c>
      <c r="C1019" s="45" t="s">
        <v>2251</v>
      </c>
      <c r="D1019" s="45" t="s">
        <v>2037</v>
      </c>
      <c r="E1019" s="45" t="s">
        <v>2155</v>
      </c>
      <c r="F1019" s="46">
        <v>36850</v>
      </c>
      <c r="G1019" s="46">
        <v>150</v>
      </c>
      <c r="H1019" s="47">
        <v>0.41</v>
      </c>
      <c r="I1019" s="46">
        <v>243032825200</v>
      </c>
      <c r="J1019" s="46"/>
      <c r="K1019" s="44"/>
    </row>
    <row r="1020" spans="2:11" s="39" customFormat="1" ht="12.75" hidden="1" x14ac:dyDescent="0.2">
      <c r="B1020" s="45" t="s">
        <v>2252</v>
      </c>
      <c r="C1020" s="45" t="s">
        <v>2253</v>
      </c>
      <c r="D1020" s="45" t="s">
        <v>2037</v>
      </c>
      <c r="E1020" s="45" t="s">
        <v>269</v>
      </c>
      <c r="F1020" s="46">
        <v>3600</v>
      </c>
      <c r="G1020" s="46">
        <v>-80</v>
      </c>
      <c r="H1020" s="47">
        <v>-2.17</v>
      </c>
      <c r="I1020" s="46">
        <v>59309913600</v>
      </c>
      <c r="J1020" s="46"/>
      <c r="K1020" s="44"/>
    </row>
    <row r="1021" spans="2:11" s="39" customFormat="1" ht="12.75" hidden="1" x14ac:dyDescent="0.2">
      <c r="B1021" s="45" t="s">
        <v>2254</v>
      </c>
      <c r="C1021" s="45" t="s">
        <v>2255</v>
      </c>
      <c r="D1021" s="45" t="s">
        <v>2037</v>
      </c>
      <c r="E1021" s="45" t="s">
        <v>2111</v>
      </c>
      <c r="F1021" s="46">
        <v>1885</v>
      </c>
      <c r="G1021" s="46">
        <v>20</v>
      </c>
      <c r="H1021" s="47">
        <v>1.07</v>
      </c>
      <c r="I1021" s="46">
        <v>47125000000</v>
      </c>
      <c r="J1021" s="46"/>
      <c r="K1021" s="44"/>
    </row>
    <row r="1022" spans="2:11" s="39" customFormat="1" ht="12.75" hidden="1" x14ac:dyDescent="0.2">
      <c r="B1022" s="45" t="s">
        <v>2256</v>
      </c>
      <c r="C1022" s="45" t="s">
        <v>2257</v>
      </c>
      <c r="D1022" s="45" t="s">
        <v>2037</v>
      </c>
      <c r="E1022" s="45" t="s">
        <v>2056</v>
      </c>
      <c r="F1022" s="46">
        <v>8060</v>
      </c>
      <c r="G1022" s="46">
        <v>-60</v>
      </c>
      <c r="H1022" s="47">
        <v>-0.74</v>
      </c>
      <c r="I1022" s="46">
        <v>140587090020</v>
      </c>
      <c r="J1022" s="46"/>
      <c r="K1022" s="44"/>
    </row>
    <row r="1023" spans="2:11" s="39" customFormat="1" ht="12.75" hidden="1" x14ac:dyDescent="0.2">
      <c r="B1023" s="45" t="s">
        <v>2258</v>
      </c>
      <c r="C1023" s="45" t="s">
        <v>2259</v>
      </c>
      <c r="D1023" s="45" t="s">
        <v>2037</v>
      </c>
      <c r="E1023" s="45" t="s">
        <v>2126</v>
      </c>
      <c r="F1023" s="46">
        <v>3320</v>
      </c>
      <c r="G1023" s="46">
        <v>0</v>
      </c>
      <c r="H1023" s="47">
        <v>0</v>
      </c>
      <c r="I1023" s="46">
        <v>37836250520</v>
      </c>
      <c r="J1023" s="46"/>
      <c r="K1023" s="44"/>
    </row>
    <row r="1024" spans="2:11" s="39" customFormat="1" ht="12.75" hidden="1" x14ac:dyDescent="0.2">
      <c r="B1024" s="45" t="s">
        <v>2260</v>
      </c>
      <c r="C1024" s="45" t="s">
        <v>2261</v>
      </c>
      <c r="D1024" s="45" t="s">
        <v>2037</v>
      </c>
      <c r="E1024" s="45" t="s">
        <v>2056</v>
      </c>
      <c r="F1024" s="46">
        <v>11200</v>
      </c>
      <c r="G1024" s="46">
        <v>-150</v>
      </c>
      <c r="H1024" s="47">
        <v>-1.32</v>
      </c>
      <c r="I1024" s="46">
        <v>344610179200</v>
      </c>
      <c r="J1024" s="46"/>
      <c r="K1024" s="44"/>
    </row>
    <row r="1025" spans="2:11" s="39" customFormat="1" ht="12.75" hidden="1" x14ac:dyDescent="0.2">
      <c r="B1025" s="45" t="s">
        <v>2262</v>
      </c>
      <c r="C1025" s="45" t="s">
        <v>2263</v>
      </c>
      <c r="D1025" s="45" t="s">
        <v>2037</v>
      </c>
      <c r="E1025" s="45" t="s">
        <v>2114</v>
      </c>
      <c r="F1025" s="46">
        <v>2500</v>
      </c>
      <c r="G1025" s="46">
        <v>175</v>
      </c>
      <c r="H1025" s="47">
        <v>7.53</v>
      </c>
      <c r="I1025" s="46">
        <v>89547512500</v>
      </c>
      <c r="J1025" s="46"/>
      <c r="K1025" s="44"/>
    </row>
    <row r="1026" spans="2:11" s="39" customFormat="1" ht="12.75" hidden="1" x14ac:dyDescent="0.2">
      <c r="B1026" s="45" t="s">
        <v>2264</v>
      </c>
      <c r="C1026" s="45" t="s">
        <v>2265</v>
      </c>
      <c r="D1026" s="45" t="s">
        <v>2037</v>
      </c>
      <c r="E1026" s="45" t="s">
        <v>2184</v>
      </c>
      <c r="F1026" s="46">
        <v>3030</v>
      </c>
      <c r="G1026" s="46">
        <v>30</v>
      </c>
      <c r="H1026" s="47">
        <v>1</v>
      </c>
      <c r="I1026" s="46">
        <v>96899278800</v>
      </c>
      <c r="J1026" s="46"/>
      <c r="K1026" s="44"/>
    </row>
    <row r="1027" spans="2:11" s="39" customFormat="1" ht="12.75" hidden="1" x14ac:dyDescent="0.2">
      <c r="B1027" s="45" t="s">
        <v>2266</v>
      </c>
      <c r="C1027" s="45" t="s">
        <v>2267</v>
      </c>
      <c r="D1027" s="45" t="s">
        <v>2037</v>
      </c>
      <c r="E1027" s="45" t="s">
        <v>2071</v>
      </c>
      <c r="F1027" s="46">
        <v>5970</v>
      </c>
      <c r="G1027" s="46">
        <v>-100</v>
      </c>
      <c r="H1027" s="47">
        <v>-1.65</v>
      </c>
      <c r="I1027" s="46">
        <v>85371000000</v>
      </c>
      <c r="J1027" s="46"/>
      <c r="K1027" s="44"/>
    </row>
    <row r="1028" spans="2:11" s="39" customFormat="1" ht="12.75" hidden="1" x14ac:dyDescent="0.2">
      <c r="B1028" s="45" t="s">
        <v>2268</v>
      </c>
      <c r="C1028" s="45" t="s">
        <v>2269</v>
      </c>
      <c r="D1028" s="45" t="s">
        <v>2037</v>
      </c>
      <c r="E1028" s="45" t="s">
        <v>2056</v>
      </c>
      <c r="F1028" s="46">
        <v>10300</v>
      </c>
      <c r="G1028" s="46">
        <v>100</v>
      </c>
      <c r="H1028" s="47">
        <v>0.98</v>
      </c>
      <c r="I1028" s="46">
        <v>113300000000</v>
      </c>
      <c r="J1028" s="46"/>
      <c r="K1028" s="44"/>
    </row>
    <row r="1029" spans="2:11" s="39" customFormat="1" ht="12.75" hidden="1" x14ac:dyDescent="0.2">
      <c r="B1029" s="45" t="s">
        <v>2270</v>
      </c>
      <c r="C1029" s="45" t="s">
        <v>2271</v>
      </c>
      <c r="D1029" s="45" t="s">
        <v>2037</v>
      </c>
      <c r="E1029" s="45" t="s">
        <v>2071</v>
      </c>
      <c r="F1029" s="46">
        <v>43350</v>
      </c>
      <c r="G1029" s="46">
        <v>1400</v>
      </c>
      <c r="H1029" s="47">
        <v>3.34</v>
      </c>
      <c r="I1029" s="46">
        <v>672727235100</v>
      </c>
      <c r="J1029" s="46"/>
      <c r="K1029" s="44"/>
    </row>
    <row r="1030" spans="2:11" s="39" customFormat="1" ht="12.75" hidden="1" x14ac:dyDescent="0.2">
      <c r="B1030" s="45" t="s">
        <v>2272</v>
      </c>
      <c r="C1030" s="45" t="s">
        <v>2273</v>
      </c>
      <c r="D1030" s="45" t="s">
        <v>2037</v>
      </c>
      <c r="E1030" s="45" t="s">
        <v>2038</v>
      </c>
      <c r="F1030" s="46">
        <v>105000</v>
      </c>
      <c r="G1030" s="46">
        <v>300</v>
      </c>
      <c r="H1030" s="47">
        <v>0.28999999999999998</v>
      </c>
      <c r="I1030" s="46">
        <v>1441749855000</v>
      </c>
      <c r="J1030" s="46"/>
      <c r="K1030" s="44"/>
    </row>
    <row r="1031" spans="2:11" s="39" customFormat="1" ht="12.75" hidden="1" x14ac:dyDescent="0.2">
      <c r="B1031" s="45" t="s">
        <v>2274</v>
      </c>
      <c r="C1031" s="45" t="s">
        <v>2275</v>
      </c>
      <c r="D1031" s="45" t="s">
        <v>2037</v>
      </c>
      <c r="E1031" s="45" t="s">
        <v>2053</v>
      </c>
      <c r="F1031" s="46">
        <v>1435</v>
      </c>
      <c r="G1031" s="46">
        <v>-5</v>
      </c>
      <c r="H1031" s="47">
        <v>-0.35</v>
      </c>
      <c r="I1031" s="46">
        <v>94993046575</v>
      </c>
      <c r="J1031" s="46"/>
      <c r="K1031" s="44"/>
    </row>
    <row r="1032" spans="2:11" s="39" customFormat="1" ht="12.75" hidden="1" x14ac:dyDescent="0.2">
      <c r="B1032" s="45" t="s">
        <v>2276</v>
      </c>
      <c r="C1032" s="45" t="s">
        <v>2277</v>
      </c>
      <c r="D1032" s="45" t="s">
        <v>2037</v>
      </c>
      <c r="E1032" s="45" t="s">
        <v>2041</v>
      </c>
      <c r="F1032" s="46">
        <v>283</v>
      </c>
      <c r="G1032" s="46">
        <v>3</v>
      </c>
      <c r="H1032" s="47">
        <v>1.07</v>
      </c>
      <c r="I1032" s="46">
        <v>44934740000</v>
      </c>
      <c r="J1032" s="46"/>
      <c r="K1032" s="44"/>
    </row>
    <row r="1033" spans="2:11" s="39" customFormat="1" ht="12.75" hidden="1" x14ac:dyDescent="0.2">
      <c r="B1033" s="45" t="s">
        <v>2278</v>
      </c>
      <c r="C1033" s="45" t="s">
        <v>2279</v>
      </c>
      <c r="D1033" s="45" t="s">
        <v>2037</v>
      </c>
      <c r="E1033" s="45" t="s">
        <v>2126</v>
      </c>
      <c r="F1033" s="46">
        <v>69300</v>
      </c>
      <c r="G1033" s="46">
        <v>700</v>
      </c>
      <c r="H1033" s="47">
        <v>1.02</v>
      </c>
      <c r="I1033" s="46">
        <v>434886259500</v>
      </c>
      <c r="J1033" s="46"/>
      <c r="K1033" s="44"/>
    </row>
    <row r="1034" spans="2:11" s="39" customFormat="1" ht="12.75" hidden="1" x14ac:dyDescent="0.2">
      <c r="B1034" s="45" t="s">
        <v>2280</v>
      </c>
      <c r="C1034" s="45" t="s">
        <v>2281</v>
      </c>
      <c r="D1034" s="45" t="s">
        <v>2037</v>
      </c>
      <c r="E1034" s="45" t="s">
        <v>2053</v>
      </c>
      <c r="F1034" s="46">
        <v>5540</v>
      </c>
      <c r="G1034" s="46">
        <v>-30</v>
      </c>
      <c r="H1034" s="47">
        <v>-0.54</v>
      </c>
      <c r="I1034" s="46">
        <v>237315971720</v>
      </c>
      <c r="J1034" s="46"/>
      <c r="K1034" s="44"/>
    </row>
    <row r="1035" spans="2:11" s="39" customFormat="1" ht="12.75" hidden="1" x14ac:dyDescent="0.2">
      <c r="B1035" s="45" t="s">
        <v>2282</v>
      </c>
      <c r="C1035" s="45" t="s">
        <v>2283</v>
      </c>
      <c r="D1035" s="45" t="s">
        <v>2037</v>
      </c>
      <c r="E1035" s="45" t="s">
        <v>2114</v>
      </c>
      <c r="F1035" s="46">
        <v>1680</v>
      </c>
      <c r="G1035" s="46">
        <v>25</v>
      </c>
      <c r="H1035" s="47">
        <v>1.51</v>
      </c>
      <c r="I1035" s="46">
        <v>88909353120</v>
      </c>
      <c r="J1035" s="46"/>
      <c r="K1035" s="44"/>
    </row>
    <row r="1036" spans="2:11" s="39" customFormat="1" ht="12.75" hidden="1" x14ac:dyDescent="0.2">
      <c r="B1036" s="45" t="s">
        <v>2284</v>
      </c>
      <c r="C1036" s="45" t="s">
        <v>2285</v>
      </c>
      <c r="D1036" s="45" t="s">
        <v>2037</v>
      </c>
      <c r="E1036" s="45" t="s">
        <v>2111</v>
      </c>
      <c r="F1036" s="46">
        <v>3710</v>
      </c>
      <c r="G1036" s="46">
        <v>80</v>
      </c>
      <c r="H1036" s="47">
        <v>2.2000000000000002</v>
      </c>
      <c r="I1036" s="46">
        <v>23764052550</v>
      </c>
      <c r="J1036" s="46"/>
      <c r="K1036" s="44"/>
    </row>
    <row r="1037" spans="2:11" s="39" customFormat="1" ht="12.75" hidden="1" x14ac:dyDescent="0.2">
      <c r="B1037" s="45" t="s">
        <v>2286</v>
      </c>
      <c r="C1037" s="45" t="s">
        <v>2287</v>
      </c>
      <c r="D1037" s="45" t="s">
        <v>2037</v>
      </c>
      <c r="E1037" s="45" t="s">
        <v>2114</v>
      </c>
      <c r="F1037" s="46">
        <v>4235</v>
      </c>
      <c r="G1037" s="46">
        <v>-20</v>
      </c>
      <c r="H1037" s="47">
        <v>-0.47</v>
      </c>
      <c r="I1037" s="46">
        <v>40903294355</v>
      </c>
      <c r="J1037" s="46"/>
      <c r="K1037" s="44"/>
    </row>
    <row r="1038" spans="2:11" s="39" customFormat="1" ht="12.75" hidden="1" x14ac:dyDescent="0.2">
      <c r="B1038" s="45" t="s">
        <v>2288</v>
      </c>
      <c r="C1038" s="45" t="s">
        <v>2289</v>
      </c>
      <c r="D1038" s="45" t="s">
        <v>2037</v>
      </c>
      <c r="E1038" s="45" t="s">
        <v>2041</v>
      </c>
      <c r="F1038" s="46">
        <v>2065</v>
      </c>
      <c r="G1038" s="46">
        <v>0</v>
      </c>
      <c r="H1038" s="47">
        <v>0</v>
      </c>
      <c r="I1038" s="46">
        <v>10985800000</v>
      </c>
      <c r="J1038" s="46"/>
      <c r="K1038" s="44"/>
    </row>
    <row r="1039" spans="2:11" s="39" customFormat="1" ht="12.75" hidden="1" x14ac:dyDescent="0.2">
      <c r="B1039" s="45" t="s">
        <v>2290</v>
      </c>
      <c r="C1039" s="45" t="s">
        <v>2291</v>
      </c>
      <c r="D1039" s="45" t="s">
        <v>2037</v>
      </c>
      <c r="E1039" s="45" t="s">
        <v>2041</v>
      </c>
      <c r="F1039" s="46">
        <v>4600</v>
      </c>
      <c r="G1039" s="46">
        <v>245</v>
      </c>
      <c r="H1039" s="47">
        <v>5.63</v>
      </c>
      <c r="I1039" s="46">
        <v>17112000000</v>
      </c>
      <c r="J1039" s="46"/>
      <c r="K1039" s="44"/>
    </row>
    <row r="1040" spans="2:11" s="39" customFormat="1" ht="12.75" hidden="1" x14ac:dyDescent="0.2">
      <c r="B1040" s="45" t="s">
        <v>2292</v>
      </c>
      <c r="C1040" s="45" t="s">
        <v>2293</v>
      </c>
      <c r="D1040" s="45" t="s">
        <v>2037</v>
      </c>
      <c r="E1040" s="45" t="s">
        <v>2041</v>
      </c>
      <c r="F1040" s="46">
        <v>2075</v>
      </c>
      <c r="G1040" s="46">
        <v>-10</v>
      </c>
      <c r="H1040" s="47">
        <v>-0.48</v>
      </c>
      <c r="I1040" s="46">
        <v>8051000000</v>
      </c>
      <c r="J1040" s="46"/>
      <c r="K1040" s="44"/>
    </row>
    <row r="1041" spans="2:11" s="39" customFormat="1" ht="12.75" hidden="1" x14ac:dyDescent="0.2">
      <c r="B1041" s="45" t="s">
        <v>2294</v>
      </c>
      <c r="C1041" s="45" t="s">
        <v>2295</v>
      </c>
      <c r="D1041" s="45" t="s">
        <v>2037</v>
      </c>
      <c r="E1041" s="45" t="s">
        <v>2114</v>
      </c>
      <c r="F1041" s="46">
        <v>1650</v>
      </c>
      <c r="G1041" s="46">
        <v>30</v>
      </c>
      <c r="H1041" s="47">
        <v>1.85</v>
      </c>
      <c r="I1041" s="46">
        <v>43550387100</v>
      </c>
      <c r="J1041" s="46"/>
      <c r="K1041" s="44"/>
    </row>
    <row r="1042" spans="2:11" s="39" customFormat="1" ht="12.75" hidden="1" x14ac:dyDescent="0.2">
      <c r="B1042" s="45" t="s">
        <v>2296</v>
      </c>
      <c r="C1042" s="45" t="s">
        <v>2297</v>
      </c>
      <c r="D1042" s="45" t="s">
        <v>2037</v>
      </c>
      <c r="E1042" s="45" t="s">
        <v>2117</v>
      </c>
      <c r="F1042" s="46">
        <v>17600</v>
      </c>
      <c r="G1042" s="46">
        <v>300</v>
      </c>
      <c r="H1042" s="47">
        <v>1.73</v>
      </c>
      <c r="I1042" s="46">
        <v>132000000000</v>
      </c>
      <c r="J1042" s="46"/>
      <c r="K1042" s="44"/>
    </row>
    <row r="1043" spans="2:11" s="39" customFormat="1" ht="12.75" hidden="1" x14ac:dyDescent="0.2">
      <c r="B1043" s="45" t="s">
        <v>2298</v>
      </c>
      <c r="C1043" s="45" t="s">
        <v>2299</v>
      </c>
      <c r="D1043" s="45" t="s">
        <v>2037</v>
      </c>
      <c r="E1043" s="45" t="s">
        <v>2300</v>
      </c>
      <c r="F1043" s="46">
        <v>5620</v>
      </c>
      <c r="G1043" s="46">
        <v>-100</v>
      </c>
      <c r="H1043" s="47">
        <v>-1.75</v>
      </c>
      <c r="I1043" s="46">
        <v>100363668480</v>
      </c>
      <c r="J1043" s="46"/>
      <c r="K1043" s="44"/>
    </row>
    <row r="1044" spans="2:11" s="39" customFormat="1" ht="12.75" hidden="1" x14ac:dyDescent="0.2">
      <c r="B1044" s="45" t="s">
        <v>2301</v>
      </c>
      <c r="C1044" s="45" t="s">
        <v>2302</v>
      </c>
      <c r="D1044" s="45" t="s">
        <v>2037</v>
      </c>
      <c r="E1044" s="45" t="s">
        <v>2184</v>
      </c>
      <c r="F1044" s="46">
        <v>2770</v>
      </c>
      <c r="G1044" s="46">
        <v>55</v>
      </c>
      <c r="H1044" s="47">
        <v>2.0299999999999998</v>
      </c>
      <c r="I1044" s="46">
        <v>96659823110</v>
      </c>
      <c r="J1044" s="46"/>
      <c r="K1044" s="44"/>
    </row>
    <row r="1045" spans="2:11" s="39" customFormat="1" ht="12.75" hidden="1" x14ac:dyDescent="0.2">
      <c r="B1045" s="45" t="s">
        <v>2303</v>
      </c>
      <c r="C1045" s="45" t="s">
        <v>2304</v>
      </c>
      <c r="D1045" s="45" t="s">
        <v>2037</v>
      </c>
      <c r="E1045" s="45" t="s">
        <v>2111</v>
      </c>
      <c r="F1045" s="46">
        <v>3930</v>
      </c>
      <c r="G1045" s="46">
        <v>85</v>
      </c>
      <c r="H1045" s="47">
        <v>2.21</v>
      </c>
      <c r="I1045" s="46">
        <v>43583700000</v>
      </c>
      <c r="J1045" s="46"/>
      <c r="K1045" s="44"/>
    </row>
    <row r="1046" spans="2:11" s="39" customFormat="1" ht="12.75" hidden="1" x14ac:dyDescent="0.2">
      <c r="B1046" s="45" t="s">
        <v>2305</v>
      </c>
      <c r="C1046" s="45" t="s">
        <v>2306</v>
      </c>
      <c r="D1046" s="45" t="s">
        <v>2037</v>
      </c>
      <c r="E1046" s="45" t="s">
        <v>2307</v>
      </c>
      <c r="F1046" s="46">
        <v>5200</v>
      </c>
      <c r="G1046" s="46">
        <v>130</v>
      </c>
      <c r="H1046" s="47">
        <v>2.56</v>
      </c>
      <c r="I1046" s="46">
        <v>657011596800</v>
      </c>
      <c r="J1046" s="46"/>
      <c r="K1046" s="44"/>
    </row>
    <row r="1047" spans="2:11" s="39" customFormat="1" ht="12.75" hidden="1" x14ac:dyDescent="0.2">
      <c r="B1047" s="45" t="s">
        <v>2308</v>
      </c>
      <c r="C1047" s="45" t="s">
        <v>2309</v>
      </c>
      <c r="D1047" s="45" t="s">
        <v>2037</v>
      </c>
      <c r="E1047" s="45" t="s">
        <v>2056</v>
      </c>
      <c r="F1047" s="46">
        <v>9950</v>
      </c>
      <c r="G1047" s="46">
        <v>-450</v>
      </c>
      <c r="H1047" s="47">
        <v>-4.33</v>
      </c>
      <c r="I1047" s="46">
        <v>383453289050</v>
      </c>
      <c r="J1047" s="46"/>
      <c r="K1047" s="44"/>
    </row>
    <row r="1048" spans="2:11" s="39" customFormat="1" ht="12.75" hidden="1" x14ac:dyDescent="0.2">
      <c r="B1048" s="45" t="s">
        <v>2310</v>
      </c>
      <c r="C1048" s="45" t="s">
        <v>2311</v>
      </c>
      <c r="D1048" s="45" t="s">
        <v>2037</v>
      </c>
      <c r="E1048" s="45" t="s">
        <v>2078</v>
      </c>
      <c r="F1048" s="46">
        <v>2995</v>
      </c>
      <c r="G1048" s="46">
        <v>55</v>
      </c>
      <c r="H1048" s="47">
        <v>1.87</v>
      </c>
      <c r="I1048" s="46">
        <v>60341552850</v>
      </c>
      <c r="J1048" s="46"/>
      <c r="K1048" s="44"/>
    </row>
    <row r="1049" spans="2:11" s="39" customFormat="1" ht="12.75" hidden="1" x14ac:dyDescent="0.2">
      <c r="B1049" s="45" t="s">
        <v>2312</v>
      </c>
      <c r="C1049" s="45" t="s">
        <v>2313</v>
      </c>
      <c r="D1049" s="45" t="s">
        <v>2037</v>
      </c>
      <c r="E1049" s="45" t="s">
        <v>2111</v>
      </c>
      <c r="F1049" s="46">
        <v>12800</v>
      </c>
      <c r="G1049" s="46">
        <v>-50</v>
      </c>
      <c r="H1049" s="47">
        <v>-0.39</v>
      </c>
      <c r="I1049" s="46">
        <v>122979097600</v>
      </c>
      <c r="J1049" s="46"/>
      <c r="K1049" s="44"/>
    </row>
    <row r="1050" spans="2:11" s="39" customFormat="1" ht="12.75" hidden="1" x14ac:dyDescent="0.2">
      <c r="B1050" s="45" t="s">
        <v>2314</v>
      </c>
      <c r="C1050" s="45" t="s">
        <v>2315</v>
      </c>
      <c r="D1050" s="45" t="s">
        <v>2037</v>
      </c>
      <c r="E1050" s="45" t="s">
        <v>2041</v>
      </c>
      <c r="F1050" s="46">
        <v>558</v>
      </c>
      <c r="G1050" s="46">
        <v>1</v>
      </c>
      <c r="H1050" s="47">
        <v>0.18</v>
      </c>
      <c r="I1050" s="46">
        <v>29989134144</v>
      </c>
      <c r="J1050" s="46"/>
      <c r="K1050" s="44"/>
    </row>
    <row r="1051" spans="2:11" s="39" customFormat="1" ht="12.75" hidden="1" x14ac:dyDescent="0.2">
      <c r="B1051" s="45" t="s">
        <v>2316</v>
      </c>
      <c r="C1051" s="45" t="s">
        <v>2317</v>
      </c>
      <c r="D1051" s="45" t="s">
        <v>2037</v>
      </c>
      <c r="E1051" s="45" t="s">
        <v>2041</v>
      </c>
      <c r="F1051" s="46">
        <v>3135</v>
      </c>
      <c r="G1051" s="46">
        <v>35</v>
      </c>
      <c r="H1051" s="47">
        <v>1.1299999999999999</v>
      </c>
      <c r="I1051" s="46">
        <v>121623387765</v>
      </c>
      <c r="J1051" s="46"/>
      <c r="K1051" s="44"/>
    </row>
    <row r="1052" spans="2:11" s="39" customFormat="1" ht="12.75" hidden="1" x14ac:dyDescent="0.2">
      <c r="B1052" s="45" t="s">
        <v>2318</v>
      </c>
      <c r="C1052" s="45" t="s">
        <v>2319</v>
      </c>
      <c r="D1052" s="45" t="s">
        <v>2037</v>
      </c>
      <c r="E1052" s="45" t="s">
        <v>2053</v>
      </c>
      <c r="F1052" s="46">
        <v>3360</v>
      </c>
      <c r="G1052" s="46">
        <v>-50</v>
      </c>
      <c r="H1052" s="47">
        <v>-1.47</v>
      </c>
      <c r="I1052" s="46">
        <v>101480527680</v>
      </c>
      <c r="J1052" s="46"/>
      <c r="K1052" s="44"/>
    </row>
    <row r="1053" spans="2:11" s="39" customFormat="1" ht="12.75" hidden="1" x14ac:dyDescent="0.2">
      <c r="B1053" s="45" t="s">
        <v>2320</v>
      </c>
      <c r="C1053" s="45" t="s">
        <v>2321</v>
      </c>
      <c r="D1053" s="45" t="s">
        <v>2037</v>
      </c>
      <c r="E1053" s="45" t="s">
        <v>2071</v>
      </c>
      <c r="F1053" s="46">
        <v>9780</v>
      </c>
      <c r="G1053" s="46">
        <v>-50</v>
      </c>
      <c r="H1053" s="47">
        <v>-0.51</v>
      </c>
      <c r="I1053" s="46">
        <v>81515361120</v>
      </c>
      <c r="J1053" s="46"/>
      <c r="K1053" s="44"/>
    </row>
    <row r="1054" spans="2:11" s="39" customFormat="1" ht="12.75" hidden="1" x14ac:dyDescent="0.2">
      <c r="B1054" s="45" t="s">
        <v>2322</v>
      </c>
      <c r="C1054" s="45" t="s">
        <v>2323</v>
      </c>
      <c r="D1054" s="45" t="s">
        <v>2037</v>
      </c>
      <c r="E1054" s="45" t="s">
        <v>2111</v>
      </c>
      <c r="F1054" s="46">
        <v>3495</v>
      </c>
      <c r="G1054" s="46">
        <v>60</v>
      </c>
      <c r="H1054" s="47">
        <v>1.75</v>
      </c>
      <c r="I1054" s="46">
        <v>65426400000</v>
      </c>
      <c r="J1054" s="46"/>
      <c r="K1054" s="44"/>
    </row>
    <row r="1055" spans="2:11" s="39" customFormat="1" ht="12.75" hidden="1" x14ac:dyDescent="0.2">
      <c r="B1055" s="45" t="s">
        <v>2324</v>
      </c>
      <c r="C1055" s="45" t="s">
        <v>2325</v>
      </c>
      <c r="D1055" s="45" t="s">
        <v>2037</v>
      </c>
      <c r="E1055" s="45" t="s">
        <v>2117</v>
      </c>
      <c r="F1055" s="46">
        <v>29100</v>
      </c>
      <c r="G1055" s="46">
        <v>100</v>
      </c>
      <c r="H1055" s="47">
        <v>0.34</v>
      </c>
      <c r="I1055" s="46">
        <v>174600000000</v>
      </c>
      <c r="J1055" s="46"/>
      <c r="K1055" s="44"/>
    </row>
    <row r="1056" spans="2:11" s="39" customFormat="1" ht="12.75" hidden="1" x14ac:dyDescent="0.2">
      <c r="B1056" s="45" t="s">
        <v>2326</v>
      </c>
      <c r="C1056" s="45" t="s">
        <v>2327</v>
      </c>
      <c r="D1056" s="45" t="s">
        <v>2037</v>
      </c>
      <c r="E1056" s="45" t="s">
        <v>2044</v>
      </c>
      <c r="F1056" s="46">
        <v>3000</v>
      </c>
      <c r="G1056" s="46">
        <v>140</v>
      </c>
      <c r="H1056" s="47">
        <v>4.9000000000000004</v>
      </c>
      <c r="I1056" s="46">
        <v>188553633000</v>
      </c>
      <c r="J1056" s="46"/>
      <c r="K1056" s="44"/>
    </row>
    <row r="1057" spans="2:11" s="39" customFormat="1" ht="12.75" hidden="1" x14ac:dyDescent="0.2">
      <c r="B1057" s="45" t="s">
        <v>2328</v>
      </c>
      <c r="C1057" s="45" t="s">
        <v>2329</v>
      </c>
      <c r="D1057" s="45" t="s">
        <v>2037</v>
      </c>
      <c r="E1057" s="45" t="s">
        <v>2047</v>
      </c>
      <c r="F1057" s="46">
        <v>2615</v>
      </c>
      <c r="G1057" s="46">
        <v>40</v>
      </c>
      <c r="H1057" s="47">
        <v>1.55</v>
      </c>
      <c r="I1057" s="46">
        <v>38119744100</v>
      </c>
      <c r="J1057" s="46"/>
      <c r="K1057" s="44"/>
    </row>
    <row r="1058" spans="2:11" s="39" customFormat="1" ht="12.75" hidden="1" x14ac:dyDescent="0.2">
      <c r="B1058" s="45" t="s">
        <v>2330</v>
      </c>
      <c r="C1058" s="45" t="s">
        <v>2331</v>
      </c>
      <c r="D1058" s="45" t="s">
        <v>2037</v>
      </c>
      <c r="E1058" s="45" t="s">
        <v>2053</v>
      </c>
      <c r="F1058" s="46">
        <v>10850</v>
      </c>
      <c r="G1058" s="46">
        <v>-300</v>
      </c>
      <c r="H1058" s="47">
        <v>-2.69</v>
      </c>
      <c r="I1058" s="46">
        <v>71574195000</v>
      </c>
      <c r="J1058" s="46"/>
      <c r="K1058" s="44"/>
    </row>
    <row r="1059" spans="2:11" s="39" customFormat="1" ht="12.75" hidden="1" x14ac:dyDescent="0.2">
      <c r="B1059" s="45" t="s">
        <v>2332</v>
      </c>
      <c r="C1059" s="45" t="s">
        <v>2333</v>
      </c>
      <c r="D1059" s="45" t="s">
        <v>2037</v>
      </c>
      <c r="E1059" s="45" t="s">
        <v>269</v>
      </c>
      <c r="F1059" s="46">
        <v>1480</v>
      </c>
      <c r="G1059" s="46">
        <v>20</v>
      </c>
      <c r="H1059" s="47">
        <v>1.37</v>
      </c>
      <c r="I1059" s="46">
        <v>38180825400</v>
      </c>
      <c r="J1059" s="46"/>
      <c r="K1059" s="44"/>
    </row>
    <row r="1060" spans="2:11" s="39" customFormat="1" ht="12.75" hidden="1" x14ac:dyDescent="0.2">
      <c r="B1060" s="45" t="s">
        <v>2334</v>
      </c>
      <c r="C1060" s="45" t="s">
        <v>2335</v>
      </c>
      <c r="D1060" s="45" t="s">
        <v>2037</v>
      </c>
      <c r="E1060" s="45" t="s">
        <v>269</v>
      </c>
      <c r="F1060" s="46">
        <v>18700</v>
      </c>
      <c r="G1060" s="46">
        <v>500</v>
      </c>
      <c r="H1060" s="47">
        <v>2.75</v>
      </c>
      <c r="I1060" s="46">
        <v>85273926100</v>
      </c>
      <c r="J1060" s="46"/>
      <c r="K1060" s="44"/>
    </row>
    <row r="1061" spans="2:11" s="39" customFormat="1" ht="12.75" hidden="1" x14ac:dyDescent="0.2">
      <c r="B1061" s="45" t="s">
        <v>2336</v>
      </c>
      <c r="C1061" s="45" t="s">
        <v>2337</v>
      </c>
      <c r="D1061" s="45" t="s">
        <v>2037</v>
      </c>
      <c r="E1061" s="45" t="s">
        <v>2131</v>
      </c>
      <c r="F1061" s="46">
        <v>3425</v>
      </c>
      <c r="G1061" s="46">
        <v>-5</v>
      </c>
      <c r="H1061" s="47">
        <v>-0.15</v>
      </c>
      <c r="I1061" s="46">
        <v>509041813475</v>
      </c>
      <c r="J1061" s="46"/>
      <c r="K1061" s="44"/>
    </row>
    <row r="1062" spans="2:11" s="39" customFormat="1" ht="12.75" hidden="1" x14ac:dyDescent="0.2">
      <c r="B1062" s="45" t="s">
        <v>2338</v>
      </c>
      <c r="C1062" s="45" t="s">
        <v>2339</v>
      </c>
      <c r="D1062" s="45" t="s">
        <v>2037</v>
      </c>
      <c r="E1062" s="45" t="s">
        <v>269</v>
      </c>
      <c r="F1062" s="46">
        <v>37850</v>
      </c>
      <c r="G1062" s="46">
        <v>450</v>
      </c>
      <c r="H1062" s="47">
        <v>1.2</v>
      </c>
      <c r="I1062" s="46">
        <v>410609404050</v>
      </c>
      <c r="J1062" s="46"/>
      <c r="K1062" s="44"/>
    </row>
    <row r="1063" spans="2:11" hidden="1" x14ac:dyDescent="0.2">
      <c r="B1063" s="66" t="s">
        <v>2340</v>
      </c>
      <c r="C1063" s="66" t="s">
        <v>5133</v>
      </c>
      <c r="D1063" s="66" t="s">
        <v>2037</v>
      </c>
      <c r="E1063" s="66" t="s">
        <v>2341</v>
      </c>
      <c r="F1063" s="67">
        <v>8620</v>
      </c>
      <c r="G1063" s="67">
        <v>130</v>
      </c>
      <c r="H1063" s="68">
        <v>1.53</v>
      </c>
      <c r="I1063" s="67">
        <v>230984338740</v>
      </c>
      <c r="J1063" s="67" t="s">
        <v>5134</v>
      </c>
      <c r="K1063" s="65" t="s">
        <v>5259</v>
      </c>
    </row>
    <row r="1064" spans="2:11" s="39" customFormat="1" ht="12.75" hidden="1" x14ac:dyDescent="0.2">
      <c r="B1064" s="45" t="s">
        <v>2342</v>
      </c>
      <c r="C1064" s="45" t="s">
        <v>2343</v>
      </c>
      <c r="D1064" s="45" t="s">
        <v>2037</v>
      </c>
      <c r="E1064" s="45" t="s">
        <v>269</v>
      </c>
      <c r="F1064" s="46">
        <v>1900</v>
      </c>
      <c r="G1064" s="46">
        <v>-15</v>
      </c>
      <c r="H1064" s="47">
        <v>-0.78</v>
      </c>
      <c r="I1064" s="48">
        <v>53352807500</v>
      </c>
      <c r="J1064" s="46"/>
      <c r="K1064" s="44"/>
    </row>
    <row r="1065" spans="2:11" s="39" customFormat="1" ht="12.75" hidden="1" x14ac:dyDescent="0.2">
      <c r="B1065" s="45" t="s">
        <v>2344</v>
      </c>
      <c r="C1065" s="45" t="s">
        <v>2345</v>
      </c>
      <c r="D1065" s="45" t="s">
        <v>2037</v>
      </c>
      <c r="E1065" s="45" t="s">
        <v>2038</v>
      </c>
      <c r="F1065" s="46">
        <v>12850</v>
      </c>
      <c r="G1065" s="46">
        <v>1550</v>
      </c>
      <c r="H1065" s="47">
        <v>13.72</v>
      </c>
      <c r="I1065" s="46">
        <v>182470000000</v>
      </c>
      <c r="J1065" s="46"/>
      <c r="K1065" s="44"/>
    </row>
    <row r="1066" spans="2:11" s="39" customFormat="1" ht="12.75" hidden="1" x14ac:dyDescent="0.2">
      <c r="B1066" s="45" t="s">
        <v>2346</v>
      </c>
      <c r="C1066" s="45" t="s">
        <v>2347</v>
      </c>
      <c r="D1066" s="45" t="s">
        <v>2037</v>
      </c>
      <c r="E1066" s="45" t="s">
        <v>2131</v>
      </c>
      <c r="F1066" s="46">
        <v>21500</v>
      </c>
      <c r="G1066" s="46">
        <v>900</v>
      </c>
      <c r="H1066" s="47">
        <v>4.37</v>
      </c>
      <c r="I1066" s="46">
        <v>147728435000</v>
      </c>
      <c r="J1066" s="46"/>
      <c r="K1066" s="44"/>
    </row>
    <row r="1067" spans="2:11" s="39" customFormat="1" ht="12.75" hidden="1" x14ac:dyDescent="0.2">
      <c r="B1067" s="45" t="s">
        <v>2348</v>
      </c>
      <c r="C1067" s="45" t="s">
        <v>2349</v>
      </c>
      <c r="D1067" s="45" t="s">
        <v>2037</v>
      </c>
      <c r="E1067" s="45" t="s">
        <v>2152</v>
      </c>
      <c r="F1067" s="46">
        <v>3095</v>
      </c>
      <c r="G1067" s="46">
        <v>-5</v>
      </c>
      <c r="H1067" s="47">
        <v>-0.16</v>
      </c>
      <c r="I1067" s="46">
        <v>100280042700</v>
      </c>
      <c r="J1067" s="46"/>
      <c r="K1067" s="44"/>
    </row>
    <row r="1068" spans="2:11" s="39" customFormat="1" ht="12.75" hidden="1" x14ac:dyDescent="0.2">
      <c r="B1068" s="45" t="s">
        <v>2350</v>
      </c>
      <c r="C1068" s="45" t="s">
        <v>2351</v>
      </c>
      <c r="D1068" s="45" t="s">
        <v>2037</v>
      </c>
      <c r="E1068" s="45" t="s">
        <v>2071</v>
      </c>
      <c r="F1068" s="46">
        <v>30600</v>
      </c>
      <c r="G1068" s="46">
        <v>900</v>
      </c>
      <c r="H1068" s="47">
        <v>3.03</v>
      </c>
      <c r="I1068" s="46">
        <v>267893544600</v>
      </c>
      <c r="J1068" s="46"/>
      <c r="K1068" s="44"/>
    </row>
    <row r="1069" spans="2:11" s="39" customFormat="1" ht="12.75" hidden="1" x14ac:dyDescent="0.2">
      <c r="B1069" s="45" t="s">
        <v>2352</v>
      </c>
      <c r="C1069" s="45" t="s">
        <v>2353</v>
      </c>
      <c r="D1069" s="45" t="s">
        <v>2037</v>
      </c>
      <c r="E1069" s="45" t="s">
        <v>2041</v>
      </c>
      <c r="F1069" s="46">
        <v>7260</v>
      </c>
      <c r="G1069" s="46">
        <v>50</v>
      </c>
      <c r="H1069" s="47">
        <v>0.69</v>
      </c>
      <c r="I1069" s="46">
        <v>68824800000</v>
      </c>
      <c r="J1069" s="46"/>
      <c r="K1069" s="44"/>
    </row>
    <row r="1070" spans="2:11" s="39" customFormat="1" ht="12.75" hidden="1" x14ac:dyDescent="0.2">
      <c r="B1070" s="45" t="s">
        <v>2354</v>
      </c>
      <c r="C1070" s="45" t="s">
        <v>2355</v>
      </c>
      <c r="D1070" s="45" t="s">
        <v>2037</v>
      </c>
      <c r="E1070" s="45" t="s">
        <v>2056</v>
      </c>
      <c r="F1070" s="46">
        <v>43300</v>
      </c>
      <c r="G1070" s="46">
        <v>350</v>
      </c>
      <c r="H1070" s="47">
        <v>0.81</v>
      </c>
      <c r="I1070" s="46">
        <v>428798990700</v>
      </c>
      <c r="J1070" s="46"/>
      <c r="K1070" s="44"/>
    </row>
    <row r="1071" spans="2:11" s="39" customFormat="1" ht="12.75" hidden="1" x14ac:dyDescent="0.2">
      <c r="B1071" s="45" t="s">
        <v>2356</v>
      </c>
      <c r="C1071" s="45" t="s">
        <v>2357</v>
      </c>
      <c r="D1071" s="45" t="s">
        <v>2037</v>
      </c>
      <c r="E1071" s="45" t="s">
        <v>2071</v>
      </c>
      <c r="F1071" s="46">
        <v>9780</v>
      </c>
      <c r="G1071" s="46">
        <v>120</v>
      </c>
      <c r="H1071" s="47">
        <v>1.24</v>
      </c>
      <c r="I1071" s="46">
        <v>150612000000</v>
      </c>
      <c r="J1071" s="46"/>
      <c r="K1071" s="44"/>
    </row>
    <row r="1072" spans="2:11" s="39" customFormat="1" ht="12.75" hidden="1" x14ac:dyDescent="0.2">
      <c r="B1072" s="45" t="s">
        <v>2358</v>
      </c>
      <c r="C1072" s="45" t="s">
        <v>2359</v>
      </c>
      <c r="D1072" s="45" t="s">
        <v>2037</v>
      </c>
      <c r="E1072" s="45" t="s">
        <v>2360</v>
      </c>
      <c r="F1072" s="46">
        <v>28500</v>
      </c>
      <c r="G1072" s="46">
        <v>450</v>
      </c>
      <c r="H1072" s="47">
        <v>1.6</v>
      </c>
      <c r="I1072" s="46">
        <v>285000000000</v>
      </c>
      <c r="J1072" s="46"/>
      <c r="K1072" s="44"/>
    </row>
    <row r="1073" spans="2:11" s="39" customFormat="1" ht="12.75" hidden="1" x14ac:dyDescent="0.2">
      <c r="B1073" s="45" t="s">
        <v>2361</v>
      </c>
      <c r="C1073" s="45" t="s">
        <v>2362</v>
      </c>
      <c r="D1073" s="45" t="s">
        <v>2037</v>
      </c>
      <c r="E1073" s="45" t="s">
        <v>2131</v>
      </c>
      <c r="F1073" s="46">
        <v>4285</v>
      </c>
      <c r="G1073" s="46">
        <v>155</v>
      </c>
      <c r="H1073" s="47">
        <v>3.75</v>
      </c>
      <c r="I1073" s="46">
        <v>168814233890</v>
      </c>
      <c r="J1073" s="46"/>
      <c r="K1073" s="44"/>
    </row>
    <row r="1074" spans="2:11" s="39" customFormat="1" ht="12.75" hidden="1" x14ac:dyDescent="0.2">
      <c r="B1074" s="45" t="s">
        <v>2363</v>
      </c>
      <c r="C1074" s="45" t="s">
        <v>2364</v>
      </c>
      <c r="D1074" s="45" t="s">
        <v>2037</v>
      </c>
      <c r="E1074" s="45" t="s">
        <v>2108</v>
      </c>
      <c r="F1074" s="46">
        <v>11100</v>
      </c>
      <c r="G1074" s="46">
        <v>100</v>
      </c>
      <c r="H1074" s="47">
        <v>0.91</v>
      </c>
      <c r="I1074" s="46">
        <v>228526800000</v>
      </c>
      <c r="J1074" s="46"/>
      <c r="K1074" s="44"/>
    </row>
    <row r="1075" spans="2:11" s="39" customFormat="1" ht="12.75" hidden="1" x14ac:dyDescent="0.2">
      <c r="B1075" s="45" t="s">
        <v>2365</v>
      </c>
      <c r="C1075" s="45" t="s">
        <v>2366</v>
      </c>
      <c r="D1075" s="45" t="s">
        <v>2037</v>
      </c>
      <c r="E1075" s="45" t="s">
        <v>2117</v>
      </c>
      <c r="F1075" s="46">
        <v>13100</v>
      </c>
      <c r="G1075" s="46">
        <v>50</v>
      </c>
      <c r="H1075" s="47">
        <v>0.38</v>
      </c>
      <c r="I1075" s="46">
        <v>153794000000</v>
      </c>
      <c r="J1075" s="46"/>
      <c r="K1075" s="44"/>
    </row>
    <row r="1076" spans="2:11" s="39" customFormat="1" ht="12.75" hidden="1" x14ac:dyDescent="0.2">
      <c r="B1076" s="45" t="s">
        <v>2367</v>
      </c>
      <c r="C1076" s="45" t="s">
        <v>2368</v>
      </c>
      <c r="D1076" s="45" t="s">
        <v>2037</v>
      </c>
      <c r="E1076" s="45" t="s">
        <v>2071</v>
      </c>
      <c r="F1076" s="46">
        <v>2525</v>
      </c>
      <c r="G1076" s="46">
        <v>0</v>
      </c>
      <c r="H1076" s="47">
        <v>0</v>
      </c>
      <c r="I1076" s="46">
        <v>52181200550</v>
      </c>
      <c r="J1076" s="46"/>
      <c r="K1076" s="44"/>
    </row>
    <row r="1077" spans="2:11" s="39" customFormat="1" ht="12.75" hidden="1" x14ac:dyDescent="0.2">
      <c r="B1077" s="45" t="s">
        <v>2369</v>
      </c>
      <c r="C1077" s="45" t="s">
        <v>2370</v>
      </c>
      <c r="D1077" s="45" t="s">
        <v>2037</v>
      </c>
      <c r="E1077" s="45" t="s">
        <v>2155</v>
      </c>
      <c r="F1077" s="46">
        <v>2800</v>
      </c>
      <c r="G1077" s="46">
        <v>220</v>
      </c>
      <c r="H1077" s="47">
        <v>8.5299999999999994</v>
      </c>
      <c r="I1077" s="46">
        <v>55216630000</v>
      </c>
      <c r="J1077" s="46"/>
      <c r="K1077" s="44"/>
    </row>
    <row r="1078" spans="2:11" s="39" customFormat="1" ht="12.75" hidden="1" x14ac:dyDescent="0.2">
      <c r="B1078" s="45" t="s">
        <v>2371</v>
      </c>
      <c r="C1078" s="45" t="s">
        <v>2372</v>
      </c>
      <c r="D1078" s="45" t="s">
        <v>2037</v>
      </c>
      <c r="E1078" s="45" t="s">
        <v>2044</v>
      </c>
      <c r="F1078" s="46">
        <v>3615</v>
      </c>
      <c r="G1078" s="46">
        <v>170</v>
      </c>
      <c r="H1078" s="47">
        <v>4.93</v>
      </c>
      <c r="I1078" s="46">
        <v>135835750620</v>
      </c>
      <c r="J1078" s="46"/>
      <c r="K1078" s="44"/>
    </row>
    <row r="1079" spans="2:11" s="39" customFormat="1" ht="12.75" hidden="1" x14ac:dyDescent="0.2">
      <c r="B1079" s="45" t="s">
        <v>2373</v>
      </c>
      <c r="C1079" s="45" t="s">
        <v>2374</v>
      </c>
      <c r="D1079" s="45" t="s">
        <v>2037</v>
      </c>
      <c r="E1079" s="45" t="s">
        <v>2114</v>
      </c>
      <c r="F1079" s="46">
        <v>5030</v>
      </c>
      <c r="G1079" s="46">
        <v>75</v>
      </c>
      <c r="H1079" s="47">
        <v>1.51</v>
      </c>
      <c r="I1079" s="46">
        <v>39611063890</v>
      </c>
      <c r="J1079" s="46"/>
      <c r="K1079" s="44"/>
    </row>
    <row r="1080" spans="2:11" s="39" customFormat="1" ht="12.75" hidden="1" x14ac:dyDescent="0.2">
      <c r="B1080" s="45" t="s">
        <v>2375</v>
      </c>
      <c r="C1080" s="45" t="s">
        <v>2376</v>
      </c>
      <c r="D1080" s="45" t="s">
        <v>2037</v>
      </c>
      <c r="E1080" s="45" t="s">
        <v>2155</v>
      </c>
      <c r="F1080" s="46">
        <v>22450</v>
      </c>
      <c r="G1080" s="46">
        <v>100</v>
      </c>
      <c r="H1080" s="47">
        <v>0.45</v>
      </c>
      <c r="I1080" s="46">
        <v>494656991550</v>
      </c>
      <c r="J1080" s="46"/>
      <c r="K1080" s="44"/>
    </row>
    <row r="1081" spans="2:11" s="39" customFormat="1" ht="12.75" hidden="1" x14ac:dyDescent="0.2">
      <c r="B1081" s="45" t="s">
        <v>2377</v>
      </c>
      <c r="C1081" s="45" t="s">
        <v>2378</v>
      </c>
      <c r="D1081" s="45" t="s">
        <v>2037</v>
      </c>
      <c r="E1081" s="45" t="s">
        <v>2155</v>
      </c>
      <c r="F1081" s="46">
        <v>16400</v>
      </c>
      <c r="G1081" s="46">
        <v>100</v>
      </c>
      <c r="H1081" s="47">
        <v>0.61</v>
      </c>
      <c r="I1081" s="46">
        <v>145252602400</v>
      </c>
      <c r="J1081" s="46"/>
      <c r="K1081" s="44"/>
    </row>
    <row r="1082" spans="2:11" s="39" customFormat="1" ht="12.75" hidden="1" x14ac:dyDescent="0.2">
      <c r="B1082" s="45" t="s">
        <v>2379</v>
      </c>
      <c r="C1082" s="45" t="s">
        <v>2380</v>
      </c>
      <c r="D1082" s="45" t="s">
        <v>2037</v>
      </c>
      <c r="E1082" s="45" t="s">
        <v>2300</v>
      </c>
      <c r="F1082" s="46">
        <v>8550</v>
      </c>
      <c r="G1082" s="46">
        <v>250</v>
      </c>
      <c r="H1082" s="47">
        <v>3.01</v>
      </c>
      <c r="I1082" s="46">
        <v>62551757250</v>
      </c>
      <c r="J1082" s="46"/>
      <c r="K1082" s="44"/>
    </row>
    <row r="1083" spans="2:11" s="39" customFormat="1" ht="12.75" hidden="1" x14ac:dyDescent="0.2">
      <c r="B1083" s="45" t="s">
        <v>2381</v>
      </c>
      <c r="C1083" s="45" t="s">
        <v>2382</v>
      </c>
      <c r="D1083" s="45" t="s">
        <v>2037</v>
      </c>
      <c r="E1083" s="45" t="s">
        <v>2114</v>
      </c>
      <c r="F1083" s="46">
        <v>3940</v>
      </c>
      <c r="G1083" s="46">
        <v>20</v>
      </c>
      <c r="H1083" s="47">
        <v>0.51</v>
      </c>
      <c r="I1083" s="46">
        <v>43393891320</v>
      </c>
      <c r="J1083" s="46"/>
      <c r="K1083" s="44"/>
    </row>
    <row r="1084" spans="2:11" s="39" customFormat="1" ht="12.75" hidden="1" x14ac:dyDescent="0.2">
      <c r="B1084" s="45" t="s">
        <v>2383</v>
      </c>
      <c r="C1084" s="45" t="s">
        <v>2384</v>
      </c>
      <c r="D1084" s="45" t="s">
        <v>2037</v>
      </c>
      <c r="E1084" s="45" t="s">
        <v>269</v>
      </c>
      <c r="F1084" s="46">
        <v>28550</v>
      </c>
      <c r="G1084" s="46">
        <v>0</v>
      </c>
      <c r="H1084" s="47">
        <v>0</v>
      </c>
      <c r="I1084" s="46">
        <v>234320156550</v>
      </c>
      <c r="J1084" s="46"/>
      <c r="K1084" s="44"/>
    </row>
    <row r="1085" spans="2:11" x14ac:dyDescent="0.2">
      <c r="B1085" s="66" t="s">
        <v>2385</v>
      </c>
      <c r="C1085" s="66" t="s">
        <v>5135</v>
      </c>
      <c r="D1085" s="66" t="s">
        <v>2037</v>
      </c>
      <c r="E1085" s="66" t="s">
        <v>2341</v>
      </c>
      <c r="F1085" s="67">
        <v>3455</v>
      </c>
      <c r="G1085" s="67">
        <v>30</v>
      </c>
      <c r="H1085" s="68">
        <v>0.88</v>
      </c>
      <c r="I1085" s="67">
        <v>65321197400</v>
      </c>
      <c r="J1085" s="67" t="s">
        <v>5136</v>
      </c>
      <c r="K1085" s="65" t="s">
        <v>750</v>
      </c>
    </row>
    <row r="1086" spans="2:11" s="39" customFormat="1" ht="12.75" hidden="1" x14ac:dyDescent="0.2">
      <c r="B1086" s="45" t="s">
        <v>2386</v>
      </c>
      <c r="C1086" s="45" t="s">
        <v>2387</v>
      </c>
      <c r="D1086" s="45" t="s">
        <v>2037</v>
      </c>
      <c r="E1086" s="45" t="s">
        <v>2038</v>
      </c>
      <c r="F1086" s="46">
        <v>2890</v>
      </c>
      <c r="G1086" s="46">
        <v>5</v>
      </c>
      <c r="H1086" s="47">
        <v>0.17</v>
      </c>
      <c r="I1086" s="48">
        <v>107530027580</v>
      </c>
      <c r="J1086" s="46"/>
      <c r="K1086" s="44"/>
    </row>
    <row r="1087" spans="2:11" s="39" customFormat="1" ht="12.75" hidden="1" x14ac:dyDescent="0.2">
      <c r="B1087" s="45" t="s">
        <v>2388</v>
      </c>
      <c r="C1087" s="45" t="s">
        <v>2389</v>
      </c>
      <c r="D1087" s="45" t="s">
        <v>2037</v>
      </c>
      <c r="E1087" s="45" t="s">
        <v>2126</v>
      </c>
      <c r="F1087" s="46">
        <v>5490</v>
      </c>
      <c r="G1087" s="46">
        <v>-70</v>
      </c>
      <c r="H1087" s="47">
        <v>-1.26</v>
      </c>
      <c r="I1087" s="46">
        <v>35849776860</v>
      </c>
      <c r="J1087" s="46"/>
      <c r="K1087" s="44"/>
    </row>
    <row r="1088" spans="2:11" s="39" customFormat="1" ht="12.75" hidden="1" x14ac:dyDescent="0.2">
      <c r="B1088" s="45" t="s">
        <v>2390</v>
      </c>
      <c r="C1088" s="45" t="s">
        <v>2391</v>
      </c>
      <c r="D1088" s="45" t="s">
        <v>2037</v>
      </c>
      <c r="E1088" s="45" t="s">
        <v>2056</v>
      </c>
      <c r="F1088" s="46">
        <v>10250</v>
      </c>
      <c r="G1088" s="46">
        <v>250</v>
      </c>
      <c r="H1088" s="47">
        <v>2.5</v>
      </c>
      <c r="I1088" s="46">
        <v>627201589750</v>
      </c>
      <c r="J1088" s="46"/>
      <c r="K1088" s="44"/>
    </row>
    <row r="1089" spans="2:11" s="39" customFormat="1" ht="12.75" hidden="1" x14ac:dyDescent="0.2">
      <c r="B1089" s="45" t="s">
        <v>2392</v>
      </c>
      <c r="C1089" s="45" t="s">
        <v>2393</v>
      </c>
      <c r="D1089" s="45" t="s">
        <v>2037</v>
      </c>
      <c r="E1089" s="45" t="s">
        <v>2044</v>
      </c>
      <c r="F1089" s="46">
        <v>42500</v>
      </c>
      <c r="G1089" s="46">
        <v>7500</v>
      </c>
      <c r="H1089" s="47">
        <v>21.43</v>
      </c>
      <c r="I1089" s="46">
        <v>980016085000</v>
      </c>
      <c r="J1089" s="46"/>
      <c r="K1089" s="44"/>
    </row>
    <row r="1090" spans="2:11" s="39" customFormat="1" ht="12.75" hidden="1" x14ac:dyDescent="0.2">
      <c r="B1090" s="45" t="s">
        <v>2394</v>
      </c>
      <c r="C1090" s="45" t="s">
        <v>2395</v>
      </c>
      <c r="D1090" s="45" t="s">
        <v>2037</v>
      </c>
      <c r="E1090" s="45" t="s">
        <v>2044</v>
      </c>
      <c r="F1090" s="46">
        <v>50800</v>
      </c>
      <c r="G1090" s="46">
        <v>5650</v>
      </c>
      <c r="H1090" s="47">
        <v>12.51</v>
      </c>
      <c r="I1090" s="46">
        <v>514885381200</v>
      </c>
      <c r="J1090" s="46"/>
      <c r="K1090" s="44"/>
    </row>
    <row r="1091" spans="2:11" s="39" customFormat="1" ht="12.75" hidden="1" x14ac:dyDescent="0.2">
      <c r="B1091" s="45" t="s">
        <v>2396</v>
      </c>
      <c r="C1091" s="45" t="s">
        <v>2397</v>
      </c>
      <c r="D1091" s="45" t="s">
        <v>2037</v>
      </c>
      <c r="E1091" s="45" t="s">
        <v>2184</v>
      </c>
      <c r="F1091" s="46">
        <v>11900</v>
      </c>
      <c r="G1091" s="46">
        <v>-1800</v>
      </c>
      <c r="H1091" s="47">
        <v>-13.14</v>
      </c>
      <c r="I1091" s="46">
        <v>140973588000</v>
      </c>
      <c r="J1091" s="46"/>
      <c r="K1091" s="44"/>
    </row>
    <row r="1092" spans="2:11" s="39" customFormat="1" ht="12.75" hidden="1" x14ac:dyDescent="0.2">
      <c r="B1092" s="45" t="s">
        <v>2398</v>
      </c>
      <c r="C1092" s="45" t="s">
        <v>2399</v>
      </c>
      <c r="D1092" s="45" t="s">
        <v>2037</v>
      </c>
      <c r="E1092" s="45" t="s">
        <v>2053</v>
      </c>
      <c r="F1092" s="46">
        <v>1675</v>
      </c>
      <c r="G1092" s="46">
        <v>5</v>
      </c>
      <c r="H1092" s="47">
        <v>0.3</v>
      </c>
      <c r="I1092" s="46">
        <v>145718449075</v>
      </c>
      <c r="J1092" s="46"/>
      <c r="K1092" s="44"/>
    </row>
    <row r="1093" spans="2:11" hidden="1" x14ac:dyDescent="0.2">
      <c r="B1093" s="66" t="s">
        <v>2400</v>
      </c>
      <c r="C1093" s="66" t="s">
        <v>5137</v>
      </c>
      <c r="D1093" s="66" t="s">
        <v>2037</v>
      </c>
      <c r="E1093" s="66" t="s">
        <v>2341</v>
      </c>
      <c r="F1093" s="67">
        <v>1660</v>
      </c>
      <c r="G1093" s="67">
        <v>85</v>
      </c>
      <c r="H1093" s="68">
        <v>5.4</v>
      </c>
      <c r="I1093" s="67">
        <v>128012847180</v>
      </c>
      <c r="J1093" s="67" t="s">
        <v>5138</v>
      </c>
      <c r="K1093" s="65" t="s">
        <v>5125</v>
      </c>
    </row>
    <row r="1094" spans="2:11" s="39" customFormat="1" ht="12.75" hidden="1" x14ac:dyDescent="0.2">
      <c r="B1094" s="45" t="s">
        <v>2401</v>
      </c>
      <c r="C1094" s="45" t="s">
        <v>2402</v>
      </c>
      <c r="D1094" s="45" t="s">
        <v>2037</v>
      </c>
      <c r="E1094" s="45" t="s">
        <v>2044</v>
      </c>
      <c r="F1094" s="46">
        <v>169200</v>
      </c>
      <c r="G1094" s="46">
        <v>23900</v>
      </c>
      <c r="H1094" s="47">
        <v>16.45</v>
      </c>
      <c r="I1094" s="48">
        <v>534638160000</v>
      </c>
      <c r="J1094" s="46"/>
      <c r="K1094" s="44"/>
    </row>
    <row r="1095" spans="2:11" s="39" customFormat="1" ht="12.75" hidden="1" x14ac:dyDescent="0.2">
      <c r="B1095" s="45" t="s">
        <v>2403</v>
      </c>
      <c r="C1095" s="45" t="s">
        <v>2404</v>
      </c>
      <c r="D1095" s="45" t="s">
        <v>2037</v>
      </c>
      <c r="E1095" s="45" t="s">
        <v>2155</v>
      </c>
      <c r="F1095" s="46">
        <v>13200</v>
      </c>
      <c r="G1095" s="46">
        <v>500</v>
      </c>
      <c r="H1095" s="47">
        <v>3.94</v>
      </c>
      <c r="I1095" s="46">
        <v>466927850400</v>
      </c>
      <c r="J1095" s="46"/>
      <c r="K1095" s="44"/>
    </row>
    <row r="1096" spans="2:11" s="39" customFormat="1" ht="12.75" hidden="1" x14ac:dyDescent="0.2">
      <c r="B1096" s="45" t="s">
        <v>2405</v>
      </c>
      <c r="C1096" s="45" t="s">
        <v>2406</v>
      </c>
      <c r="D1096" s="45" t="s">
        <v>2037</v>
      </c>
      <c r="E1096" s="45" t="s">
        <v>2152</v>
      </c>
      <c r="F1096" s="46">
        <v>26700</v>
      </c>
      <c r="G1096" s="46">
        <v>350</v>
      </c>
      <c r="H1096" s="47">
        <v>1.33</v>
      </c>
      <c r="I1096" s="46">
        <v>631881826200</v>
      </c>
      <c r="J1096" s="46"/>
      <c r="K1096" s="44"/>
    </row>
    <row r="1097" spans="2:11" s="39" customFormat="1" ht="12.75" hidden="1" x14ac:dyDescent="0.2">
      <c r="B1097" s="45" t="s">
        <v>2407</v>
      </c>
      <c r="C1097" s="45" t="s">
        <v>2408</v>
      </c>
      <c r="D1097" s="45" t="s">
        <v>2037</v>
      </c>
      <c r="E1097" s="45" t="s">
        <v>2155</v>
      </c>
      <c r="F1097" s="46">
        <v>9770</v>
      </c>
      <c r="G1097" s="46">
        <v>520</v>
      </c>
      <c r="H1097" s="47">
        <v>5.62</v>
      </c>
      <c r="I1097" s="46">
        <v>281755388640</v>
      </c>
      <c r="J1097" s="46"/>
      <c r="K1097" s="44"/>
    </row>
    <row r="1098" spans="2:11" s="39" customFormat="1" ht="12.75" hidden="1" x14ac:dyDescent="0.2">
      <c r="B1098" s="45" t="s">
        <v>2409</v>
      </c>
      <c r="C1098" s="45" t="s">
        <v>2410</v>
      </c>
      <c r="D1098" s="45" t="s">
        <v>2037</v>
      </c>
      <c r="E1098" s="45" t="s">
        <v>2071</v>
      </c>
      <c r="F1098" s="46">
        <v>23850</v>
      </c>
      <c r="G1098" s="46">
        <v>250</v>
      </c>
      <c r="H1098" s="47">
        <v>1.06</v>
      </c>
      <c r="I1098" s="46">
        <v>113660752500</v>
      </c>
      <c r="J1098" s="46"/>
      <c r="K1098" s="44"/>
    </row>
    <row r="1099" spans="2:11" s="39" customFormat="1" ht="12.75" hidden="1" x14ac:dyDescent="0.2">
      <c r="B1099" s="45" t="s">
        <v>2411</v>
      </c>
      <c r="C1099" s="45" t="s">
        <v>2412</v>
      </c>
      <c r="D1099" s="45" t="s">
        <v>2037</v>
      </c>
      <c r="E1099" s="45" t="s">
        <v>2300</v>
      </c>
      <c r="F1099" s="46">
        <v>38950</v>
      </c>
      <c r="G1099" s="46">
        <v>50</v>
      </c>
      <c r="H1099" s="47">
        <v>0.13</v>
      </c>
      <c r="I1099" s="46">
        <v>350695673000</v>
      </c>
      <c r="J1099" s="46"/>
      <c r="K1099" s="44"/>
    </row>
    <row r="1100" spans="2:11" s="39" customFormat="1" ht="12.75" hidden="1" x14ac:dyDescent="0.2">
      <c r="B1100" s="45" t="s">
        <v>2413</v>
      </c>
      <c r="C1100" s="45" t="s">
        <v>2414</v>
      </c>
      <c r="D1100" s="45" t="s">
        <v>2037</v>
      </c>
      <c r="E1100" s="45" t="s">
        <v>2415</v>
      </c>
      <c r="F1100" s="46">
        <v>42200</v>
      </c>
      <c r="G1100" s="46">
        <v>-800</v>
      </c>
      <c r="H1100" s="47">
        <v>-1.86</v>
      </c>
      <c r="I1100" s="46">
        <v>211900463600</v>
      </c>
      <c r="J1100" s="46"/>
      <c r="K1100" s="44"/>
    </row>
    <row r="1101" spans="2:11" s="39" customFormat="1" ht="12.75" hidden="1" x14ac:dyDescent="0.2">
      <c r="B1101" s="45" t="s">
        <v>2416</v>
      </c>
      <c r="C1101" s="45" t="s">
        <v>2417</v>
      </c>
      <c r="D1101" s="45" t="s">
        <v>2037</v>
      </c>
      <c r="E1101" s="45" t="s">
        <v>2071</v>
      </c>
      <c r="F1101" s="46">
        <v>25100</v>
      </c>
      <c r="G1101" s="46">
        <v>-250</v>
      </c>
      <c r="H1101" s="47">
        <v>-0.99</v>
      </c>
      <c r="I1101" s="46">
        <v>191246136800</v>
      </c>
      <c r="J1101" s="46"/>
      <c r="K1101" s="44"/>
    </row>
    <row r="1102" spans="2:11" s="39" customFormat="1" ht="12.75" hidden="1" x14ac:dyDescent="0.2">
      <c r="B1102" s="45" t="s">
        <v>2418</v>
      </c>
      <c r="C1102" s="45" t="s">
        <v>2419</v>
      </c>
      <c r="D1102" s="45" t="s">
        <v>2037</v>
      </c>
      <c r="E1102" s="45" t="s">
        <v>2071</v>
      </c>
      <c r="F1102" s="46">
        <v>92100</v>
      </c>
      <c r="G1102" s="46">
        <v>5100</v>
      </c>
      <c r="H1102" s="47">
        <v>5.86</v>
      </c>
      <c r="I1102" s="46">
        <v>972028373400</v>
      </c>
      <c r="J1102" s="46"/>
      <c r="K1102" s="44"/>
    </row>
    <row r="1103" spans="2:11" s="39" customFormat="1" ht="12.75" hidden="1" x14ac:dyDescent="0.2">
      <c r="B1103" s="45" t="s">
        <v>2420</v>
      </c>
      <c r="C1103" s="45" t="s">
        <v>2421</v>
      </c>
      <c r="D1103" s="45" t="s">
        <v>2037</v>
      </c>
      <c r="E1103" s="45" t="s">
        <v>2056</v>
      </c>
      <c r="F1103" s="46">
        <v>51200</v>
      </c>
      <c r="G1103" s="46">
        <v>500</v>
      </c>
      <c r="H1103" s="47">
        <v>0.99</v>
      </c>
      <c r="I1103" s="46">
        <v>640188672000</v>
      </c>
      <c r="J1103" s="46"/>
      <c r="K1103" s="44"/>
    </row>
    <row r="1104" spans="2:11" s="39" customFormat="1" ht="12.75" hidden="1" x14ac:dyDescent="0.2">
      <c r="B1104" s="45" t="s">
        <v>2422</v>
      </c>
      <c r="C1104" s="45" t="s">
        <v>2423</v>
      </c>
      <c r="D1104" s="45" t="s">
        <v>2037</v>
      </c>
      <c r="E1104" s="45" t="s">
        <v>2056</v>
      </c>
      <c r="F1104" s="46">
        <v>15700</v>
      </c>
      <c r="G1104" s="46">
        <v>50</v>
      </c>
      <c r="H1104" s="47">
        <v>0.32</v>
      </c>
      <c r="I1104" s="46">
        <v>331541343100</v>
      </c>
      <c r="J1104" s="46"/>
      <c r="K1104" s="44"/>
    </row>
    <row r="1105" spans="2:11" s="39" customFormat="1" ht="12.75" hidden="1" x14ac:dyDescent="0.2">
      <c r="B1105" s="45" t="s">
        <v>2424</v>
      </c>
      <c r="C1105" s="45" t="s">
        <v>2425</v>
      </c>
      <c r="D1105" s="45" t="s">
        <v>2037</v>
      </c>
      <c r="E1105" s="45" t="s">
        <v>2056</v>
      </c>
      <c r="F1105" s="46">
        <v>14000</v>
      </c>
      <c r="G1105" s="46">
        <v>50</v>
      </c>
      <c r="H1105" s="47">
        <v>0.36</v>
      </c>
      <c r="I1105" s="46">
        <v>248531864000</v>
      </c>
      <c r="J1105" s="46"/>
      <c r="K1105" s="44"/>
    </row>
    <row r="1106" spans="2:11" s="39" customFormat="1" ht="12.75" hidden="1" x14ac:dyDescent="0.2">
      <c r="B1106" s="45" t="s">
        <v>2426</v>
      </c>
      <c r="C1106" s="45" t="s">
        <v>2427</v>
      </c>
      <c r="D1106" s="45" t="s">
        <v>2037</v>
      </c>
      <c r="E1106" s="45" t="s">
        <v>2152</v>
      </c>
      <c r="F1106" s="46">
        <v>5300</v>
      </c>
      <c r="G1106" s="46">
        <v>-110</v>
      </c>
      <c r="H1106" s="47">
        <v>-2.0299999999999998</v>
      </c>
      <c r="I1106" s="46">
        <v>91481312500</v>
      </c>
      <c r="J1106" s="46"/>
      <c r="K1106" s="44"/>
    </row>
    <row r="1107" spans="2:11" s="39" customFormat="1" ht="12.75" hidden="1" x14ac:dyDescent="0.2">
      <c r="B1107" s="45" t="s">
        <v>2428</v>
      </c>
      <c r="C1107" s="45" t="s">
        <v>2429</v>
      </c>
      <c r="D1107" s="45" t="s">
        <v>2037</v>
      </c>
      <c r="E1107" s="45" t="s">
        <v>805</v>
      </c>
      <c r="F1107" s="46">
        <v>10450</v>
      </c>
      <c r="G1107" s="46">
        <v>200</v>
      </c>
      <c r="H1107" s="47">
        <v>1.95</v>
      </c>
      <c r="I1107" s="46">
        <v>167519362450</v>
      </c>
      <c r="J1107" s="46"/>
      <c r="K1107" s="44"/>
    </row>
    <row r="1108" spans="2:11" s="39" customFormat="1" ht="12.75" hidden="1" x14ac:dyDescent="0.2">
      <c r="B1108" s="45" t="s">
        <v>2430</v>
      </c>
      <c r="C1108" s="45" t="s">
        <v>2431</v>
      </c>
      <c r="D1108" s="45" t="s">
        <v>2037</v>
      </c>
      <c r="E1108" s="45" t="s">
        <v>2126</v>
      </c>
      <c r="F1108" s="46">
        <v>8120</v>
      </c>
      <c r="G1108" s="46">
        <v>240</v>
      </c>
      <c r="H1108" s="47">
        <v>3.05</v>
      </c>
      <c r="I1108" s="46">
        <v>97890944200</v>
      </c>
      <c r="J1108" s="46"/>
      <c r="K1108" s="44"/>
    </row>
    <row r="1109" spans="2:11" s="39" customFormat="1" ht="12.75" hidden="1" x14ac:dyDescent="0.2">
      <c r="B1109" s="45" t="s">
        <v>2432</v>
      </c>
      <c r="C1109" s="45" t="s">
        <v>2433</v>
      </c>
      <c r="D1109" s="45" t="s">
        <v>2037</v>
      </c>
      <c r="E1109" s="45" t="s">
        <v>2111</v>
      </c>
      <c r="F1109" s="46">
        <v>6500</v>
      </c>
      <c r="G1109" s="46">
        <v>130</v>
      </c>
      <c r="H1109" s="47">
        <v>2.04</v>
      </c>
      <c r="I1109" s="46">
        <v>44548237500</v>
      </c>
      <c r="J1109" s="46"/>
      <c r="K1109" s="44"/>
    </row>
    <row r="1110" spans="2:11" s="39" customFormat="1" ht="12.75" hidden="1" x14ac:dyDescent="0.2">
      <c r="B1110" s="45" t="s">
        <v>2434</v>
      </c>
      <c r="C1110" s="45" t="s">
        <v>2435</v>
      </c>
      <c r="D1110" s="45" t="s">
        <v>2037</v>
      </c>
      <c r="E1110" s="45" t="s">
        <v>2038</v>
      </c>
      <c r="F1110" s="46">
        <v>3130</v>
      </c>
      <c r="G1110" s="46">
        <v>195</v>
      </c>
      <c r="H1110" s="47">
        <v>6.64</v>
      </c>
      <c r="I1110" s="46">
        <v>93390974360</v>
      </c>
      <c r="J1110" s="46"/>
      <c r="K1110" s="44"/>
    </row>
    <row r="1111" spans="2:11" s="39" customFormat="1" ht="12.75" hidden="1" x14ac:dyDescent="0.2">
      <c r="B1111" s="45" t="s">
        <v>2436</v>
      </c>
      <c r="C1111" s="45" t="s">
        <v>2437</v>
      </c>
      <c r="D1111" s="45" t="s">
        <v>2037</v>
      </c>
      <c r="E1111" s="45" t="s">
        <v>269</v>
      </c>
      <c r="F1111" s="46">
        <v>1515</v>
      </c>
      <c r="G1111" s="46">
        <v>20</v>
      </c>
      <c r="H1111" s="47">
        <v>1.34</v>
      </c>
      <c r="I1111" s="46">
        <v>50652131250</v>
      </c>
      <c r="J1111" s="46"/>
      <c r="K1111" s="44"/>
    </row>
    <row r="1112" spans="2:11" s="39" customFormat="1" ht="12.75" hidden="1" x14ac:dyDescent="0.2">
      <c r="B1112" s="45" t="s">
        <v>2438</v>
      </c>
      <c r="C1112" s="45" t="s">
        <v>2439</v>
      </c>
      <c r="D1112" s="45" t="s">
        <v>2037</v>
      </c>
      <c r="E1112" s="45" t="s">
        <v>2131</v>
      </c>
      <c r="F1112" s="46">
        <v>2990</v>
      </c>
      <c r="G1112" s="46">
        <v>125</v>
      </c>
      <c r="H1112" s="47">
        <v>4.3600000000000003</v>
      </c>
      <c r="I1112" s="46">
        <v>89833060980</v>
      </c>
      <c r="J1112" s="46"/>
      <c r="K1112" s="44"/>
    </row>
    <row r="1113" spans="2:11" s="39" customFormat="1" ht="12.75" hidden="1" x14ac:dyDescent="0.2">
      <c r="B1113" s="45" t="s">
        <v>2440</v>
      </c>
      <c r="C1113" s="45" t="s">
        <v>2441</v>
      </c>
      <c r="D1113" s="45" t="s">
        <v>2037</v>
      </c>
      <c r="E1113" s="45" t="s">
        <v>2047</v>
      </c>
      <c r="F1113" s="46">
        <v>13150</v>
      </c>
      <c r="G1113" s="46">
        <v>150</v>
      </c>
      <c r="H1113" s="47">
        <v>1.1499999999999999</v>
      </c>
      <c r="I1113" s="46">
        <v>384363822200</v>
      </c>
      <c r="J1113" s="46"/>
      <c r="K1113" s="44"/>
    </row>
    <row r="1114" spans="2:11" s="39" customFormat="1" ht="12.75" hidden="1" x14ac:dyDescent="0.2">
      <c r="B1114" s="45" t="s">
        <v>2442</v>
      </c>
      <c r="C1114" s="45" t="s">
        <v>2443</v>
      </c>
      <c r="D1114" s="45" t="s">
        <v>2037</v>
      </c>
      <c r="E1114" s="45" t="s">
        <v>2300</v>
      </c>
      <c r="F1114" s="46">
        <v>24900</v>
      </c>
      <c r="G1114" s="46">
        <v>50</v>
      </c>
      <c r="H1114" s="47">
        <v>0.2</v>
      </c>
      <c r="I1114" s="46">
        <v>226919277600</v>
      </c>
      <c r="J1114" s="46"/>
      <c r="K1114" s="44"/>
    </row>
    <row r="1115" spans="2:11" s="39" customFormat="1" ht="12.75" hidden="1" x14ac:dyDescent="0.2">
      <c r="B1115" s="45" t="s">
        <v>2444</v>
      </c>
      <c r="C1115" s="45" t="s">
        <v>2445</v>
      </c>
      <c r="D1115" s="45" t="s">
        <v>2037</v>
      </c>
      <c r="E1115" s="45" t="s">
        <v>2038</v>
      </c>
      <c r="F1115" s="46">
        <v>6590</v>
      </c>
      <c r="G1115" s="46">
        <v>140</v>
      </c>
      <c r="H1115" s="47">
        <v>2.17</v>
      </c>
      <c r="I1115" s="46">
        <v>287934392160</v>
      </c>
      <c r="J1115" s="46"/>
      <c r="K1115" s="44"/>
    </row>
    <row r="1116" spans="2:11" s="39" customFormat="1" ht="12.75" hidden="1" x14ac:dyDescent="0.2">
      <c r="B1116" s="45" t="s">
        <v>2446</v>
      </c>
      <c r="C1116" s="45" t="s">
        <v>2447</v>
      </c>
      <c r="D1116" s="45" t="s">
        <v>2037</v>
      </c>
      <c r="E1116" s="45" t="s">
        <v>2053</v>
      </c>
      <c r="F1116" s="46">
        <v>717</v>
      </c>
      <c r="G1116" s="46">
        <v>0</v>
      </c>
      <c r="H1116" s="47">
        <v>0</v>
      </c>
      <c r="I1116" s="46">
        <v>88607085138</v>
      </c>
      <c r="J1116" s="46"/>
      <c r="K1116" s="44"/>
    </row>
    <row r="1117" spans="2:11" s="39" customFormat="1" ht="12.75" hidden="1" x14ac:dyDescent="0.2">
      <c r="B1117" s="45" t="s">
        <v>2448</v>
      </c>
      <c r="C1117" s="45" t="s">
        <v>2449</v>
      </c>
      <c r="D1117" s="45" t="s">
        <v>2037</v>
      </c>
      <c r="E1117" s="45" t="s">
        <v>2131</v>
      </c>
      <c r="F1117" s="46">
        <v>2370</v>
      </c>
      <c r="G1117" s="46">
        <v>45</v>
      </c>
      <c r="H1117" s="47">
        <v>1.94</v>
      </c>
      <c r="I1117" s="46">
        <v>51593928300</v>
      </c>
      <c r="J1117" s="46"/>
      <c r="K1117" s="44"/>
    </row>
    <row r="1118" spans="2:11" s="39" customFormat="1" ht="12.75" hidden="1" x14ac:dyDescent="0.2">
      <c r="B1118" s="45" t="s">
        <v>2450</v>
      </c>
      <c r="C1118" s="45" t="s">
        <v>2451</v>
      </c>
      <c r="D1118" s="45" t="s">
        <v>2037</v>
      </c>
      <c r="E1118" s="45" t="s">
        <v>2211</v>
      </c>
      <c r="F1118" s="46">
        <v>30750</v>
      </c>
      <c r="G1118" s="46">
        <v>50</v>
      </c>
      <c r="H1118" s="47">
        <v>0.16</v>
      </c>
      <c r="I1118" s="46">
        <v>402050776500</v>
      </c>
      <c r="J1118" s="46"/>
      <c r="K1118" s="44"/>
    </row>
    <row r="1119" spans="2:11" s="39" customFormat="1" ht="12.75" hidden="1" x14ac:dyDescent="0.2">
      <c r="B1119" s="45" t="s">
        <v>2452</v>
      </c>
      <c r="C1119" s="45" t="s">
        <v>2453</v>
      </c>
      <c r="D1119" s="45" t="s">
        <v>2037</v>
      </c>
      <c r="E1119" s="45" t="s">
        <v>2155</v>
      </c>
      <c r="F1119" s="46">
        <v>4830</v>
      </c>
      <c r="G1119" s="46">
        <v>90</v>
      </c>
      <c r="H1119" s="47">
        <v>1.9</v>
      </c>
      <c r="I1119" s="46">
        <v>333023863200</v>
      </c>
      <c r="J1119" s="46"/>
      <c r="K1119" s="44"/>
    </row>
    <row r="1120" spans="2:11" s="39" customFormat="1" ht="12.75" hidden="1" x14ac:dyDescent="0.2">
      <c r="B1120" s="45" t="s">
        <v>2454</v>
      </c>
      <c r="C1120" s="45" t="s">
        <v>2455</v>
      </c>
      <c r="D1120" s="45" t="s">
        <v>2037</v>
      </c>
      <c r="E1120" s="45" t="s">
        <v>2044</v>
      </c>
      <c r="F1120" s="46">
        <v>3405</v>
      </c>
      <c r="G1120" s="46">
        <v>-95</v>
      </c>
      <c r="H1120" s="47">
        <v>-2.71</v>
      </c>
      <c r="I1120" s="46">
        <v>42904144080</v>
      </c>
      <c r="J1120" s="46"/>
      <c r="K1120" s="44"/>
    </row>
    <row r="1121" spans="2:11" s="39" customFormat="1" ht="12.75" hidden="1" x14ac:dyDescent="0.2">
      <c r="B1121" s="45" t="s">
        <v>2456</v>
      </c>
      <c r="C1121" s="45" t="s">
        <v>2457</v>
      </c>
      <c r="D1121" s="45" t="s">
        <v>2037</v>
      </c>
      <c r="E1121" s="45" t="s">
        <v>2047</v>
      </c>
      <c r="F1121" s="46">
        <v>13350</v>
      </c>
      <c r="G1121" s="46">
        <v>150</v>
      </c>
      <c r="H1121" s="47">
        <v>1.1399999999999999</v>
      </c>
      <c r="I1121" s="46">
        <v>468452407800</v>
      </c>
      <c r="J1121" s="46"/>
      <c r="K1121" s="44"/>
    </row>
    <row r="1122" spans="2:11" s="39" customFormat="1" ht="12.75" hidden="1" x14ac:dyDescent="0.2">
      <c r="B1122" s="45" t="s">
        <v>2458</v>
      </c>
      <c r="C1122" s="45" t="s">
        <v>2459</v>
      </c>
      <c r="D1122" s="45" t="s">
        <v>2037</v>
      </c>
      <c r="E1122" s="45" t="s">
        <v>2053</v>
      </c>
      <c r="F1122" s="46">
        <v>12800</v>
      </c>
      <c r="G1122" s="46">
        <v>50</v>
      </c>
      <c r="H1122" s="47">
        <v>0.39</v>
      </c>
      <c r="I1122" s="46">
        <v>490240000000</v>
      </c>
      <c r="J1122" s="46"/>
      <c r="K1122" s="44"/>
    </row>
    <row r="1123" spans="2:11" s="39" customFormat="1" ht="12.75" hidden="1" x14ac:dyDescent="0.2">
      <c r="B1123" s="45" t="s">
        <v>2460</v>
      </c>
      <c r="C1123" s="45" t="s">
        <v>2461</v>
      </c>
      <c r="D1123" s="45" t="s">
        <v>2037</v>
      </c>
      <c r="E1123" s="45" t="s">
        <v>2131</v>
      </c>
      <c r="F1123" s="46">
        <v>20400</v>
      </c>
      <c r="G1123" s="46">
        <v>200</v>
      </c>
      <c r="H1123" s="47">
        <v>0.99</v>
      </c>
      <c r="I1123" s="46">
        <v>552113902800</v>
      </c>
      <c r="J1123" s="46"/>
      <c r="K1123" s="44"/>
    </row>
    <row r="1124" spans="2:11" s="39" customFormat="1" ht="12.75" hidden="1" x14ac:dyDescent="0.2">
      <c r="B1124" s="45" t="s">
        <v>2462</v>
      </c>
      <c r="C1124" s="45" t="s">
        <v>2463</v>
      </c>
      <c r="D1124" s="45" t="s">
        <v>2037</v>
      </c>
      <c r="E1124" s="45" t="s">
        <v>2111</v>
      </c>
      <c r="F1124" s="46">
        <v>9260</v>
      </c>
      <c r="G1124" s="46">
        <v>40</v>
      </c>
      <c r="H1124" s="47">
        <v>0.43</v>
      </c>
      <c r="I1124" s="46">
        <v>24147403860</v>
      </c>
      <c r="J1124" s="46"/>
      <c r="K1124" s="44"/>
    </row>
    <row r="1125" spans="2:11" s="39" customFormat="1" ht="12.75" hidden="1" x14ac:dyDescent="0.2">
      <c r="B1125" s="45" t="s">
        <v>2464</v>
      </c>
      <c r="C1125" s="45" t="s">
        <v>2465</v>
      </c>
      <c r="D1125" s="45" t="s">
        <v>2037</v>
      </c>
      <c r="E1125" s="45" t="s">
        <v>2038</v>
      </c>
      <c r="F1125" s="46">
        <v>3500</v>
      </c>
      <c r="G1125" s="46">
        <v>135</v>
      </c>
      <c r="H1125" s="47">
        <v>4.01</v>
      </c>
      <c r="I1125" s="46">
        <v>31456320000</v>
      </c>
      <c r="J1125" s="46"/>
      <c r="K1125" s="44"/>
    </row>
    <row r="1126" spans="2:11" s="39" customFormat="1" ht="12.75" hidden="1" x14ac:dyDescent="0.2">
      <c r="B1126" s="45" t="s">
        <v>2466</v>
      </c>
      <c r="C1126" s="45" t="s">
        <v>2467</v>
      </c>
      <c r="D1126" s="45" t="s">
        <v>2037</v>
      </c>
      <c r="E1126" s="45" t="s">
        <v>2111</v>
      </c>
      <c r="F1126" s="46">
        <v>4810</v>
      </c>
      <c r="G1126" s="46">
        <v>135</v>
      </c>
      <c r="H1126" s="47">
        <v>2.89</v>
      </c>
      <c r="I1126" s="46">
        <v>48100000000</v>
      </c>
      <c r="J1126" s="46"/>
      <c r="K1126" s="44"/>
    </row>
    <row r="1127" spans="2:11" s="39" customFormat="1" ht="12.75" hidden="1" x14ac:dyDescent="0.2">
      <c r="B1127" s="45" t="s">
        <v>2468</v>
      </c>
      <c r="C1127" s="45" t="s">
        <v>2469</v>
      </c>
      <c r="D1127" s="45" t="s">
        <v>2037</v>
      </c>
      <c r="E1127" s="45" t="s">
        <v>2111</v>
      </c>
      <c r="F1127" s="46">
        <v>4720</v>
      </c>
      <c r="G1127" s="46">
        <v>5</v>
      </c>
      <c r="H1127" s="47">
        <v>0.11</v>
      </c>
      <c r="I1127" s="46">
        <v>75063099280</v>
      </c>
      <c r="J1127" s="46"/>
      <c r="K1127" s="44"/>
    </row>
    <row r="1128" spans="2:11" s="39" customFormat="1" ht="12.75" hidden="1" x14ac:dyDescent="0.2">
      <c r="B1128" s="45" t="s">
        <v>2470</v>
      </c>
      <c r="C1128" s="45" t="s">
        <v>2471</v>
      </c>
      <c r="D1128" s="45" t="s">
        <v>2037</v>
      </c>
      <c r="E1128" s="45" t="s">
        <v>2307</v>
      </c>
      <c r="F1128" s="46">
        <v>9450</v>
      </c>
      <c r="G1128" s="46">
        <v>-70</v>
      </c>
      <c r="H1128" s="47">
        <v>-0.74</v>
      </c>
      <c r="I1128" s="46">
        <v>85050000000</v>
      </c>
      <c r="J1128" s="46"/>
      <c r="K1128" s="44"/>
    </row>
    <row r="1129" spans="2:11" s="39" customFormat="1" ht="12.75" hidden="1" x14ac:dyDescent="0.2">
      <c r="B1129" s="45" t="s">
        <v>2472</v>
      </c>
      <c r="C1129" s="45" t="s">
        <v>2473</v>
      </c>
      <c r="D1129" s="45" t="s">
        <v>2037</v>
      </c>
      <c r="E1129" s="45" t="s">
        <v>2053</v>
      </c>
      <c r="F1129" s="46">
        <v>1215</v>
      </c>
      <c r="G1129" s="46">
        <v>30</v>
      </c>
      <c r="H1129" s="47">
        <v>2.5299999999999998</v>
      </c>
      <c r="I1129" s="46">
        <v>122472546750</v>
      </c>
      <c r="J1129" s="46"/>
      <c r="K1129" s="44"/>
    </row>
    <row r="1130" spans="2:11" s="39" customFormat="1" ht="12.75" hidden="1" x14ac:dyDescent="0.2">
      <c r="B1130" s="45" t="s">
        <v>2474</v>
      </c>
      <c r="C1130" s="45" t="s">
        <v>2475</v>
      </c>
      <c r="D1130" s="45" t="s">
        <v>2037</v>
      </c>
      <c r="E1130" s="45" t="s">
        <v>2038</v>
      </c>
      <c r="F1130" s="46">
        <v>4575</v>
      </c>
      <c r="G1130" s="46">
        <v>165</v>
      </c>
      <c r="H1130" s="47">
        <v>3.74</v>
      </c>
      <c r="I1130" s="46">
        <v>38084221500</v>
      </c>
      <c r="J1130" s="46"/>
      <c r="K1130" s="44"/>
    </row>
    <row r="1131" spans="2:11" s="39" customFormat="1" ht="12.75" hidden="1" x14ac:dyDescent="0.2">
      <c r="B1131" s="45" t="s">
        <v>2476</v>
      </c>
      <c r="C1131" s="45" t="s">
        <v>2477</v>
      </c>
      <c r="D1131" s="45" t="s">
        <v>2037</v>
      </c>
      <c r="E1131" s="45" t="s">
        <v>2038</v>
      </c>
      <c r="F1131" s="46">
        <v>35950</v>
      </c>
      <c r="G1131" s="46">
        <v>2200</v>
      </c>
      <c r="H1131" s="47">
        <v>6.52</v>
      </c>
      <c r="I1131" s="46">
        <v>255944551050</v>
      </c>
      <c r="J1131" s="46"/>
      <c r="K1131" s="44"/>
    </row>
    <row r="1132" spans="2:11" s="39" customFormat="1" ht="12.75" hidden="1" x14ac:dyDescent="0.2">
      <c r="B1132" s="45" t="s">
        <v>2478</v>
      </c>
      <c r="C1132" s="45" t="s">
        <v>2479</v>
      </c>
      <c r="D1132" s="45" t="s">
        <v>2037</v>
      </c>
      <c r="E1132" s="45" t="s">
        <v>2056</v>
      </c>
      <c r="F1132" s="46">
        <v>11100</v>
      </c>
      <c r="G1132" s="46">
        <v>300</v>
      </c>
      <c r="H1132" s="47">
        <v>2.78</v>
      </c>
      <c r="I1132" s="46">
        <v>123061026900</v>
      </c>
      <c r="J1132" s="46"/>
      <c r="K1132" s="44"/>
    </row>
    <row r="1133" spans="2:11" s="39" customFormat="1" ht="12.75" hidden="1" x14ac:dyDescent="0.2">
      <c r="B1133" s="45" t="s">
        <v>2480</v>
      </c>
      <c r="C1133" s="45" t="s">
        <v>2481</v>
      </c>
      <c r="D1133" s="45" t="s">
        <v>2037</v>
      </c>
      <c r="E1133" s="45" t="s">
        <v>2056</v>
      </c>
      <c r="F1133" s="46">
        <v>16200</v>
      </c>
      <c r="G1133" s="46">
        <v>100</v>
      </c>
      <c r="H1133" s="47">
        <v>0.62</v>
      </c>
      <c r="I1133" s="46">
        <v>61560000000</v>
      </c>
      <c r="J1133" s="46"/>
      <c r="K1133" s="44"/>
    </row>
    <row r="1134" spans="2:11" s="39" customFormat="1" ht="12.75" hidden="1" x14ac:dyDescent="0.2">
      <c r="B1134" s="45" t="s">
        <v>2482</v>
      </c>
      <c r="C1134" s="45" t="s">
        <v>2483</v>
      </c>
      <c r="D1134" s="45" t="s">
        <v>2037</v>
      </c>
      <c r="E1134" s="45" t="s">
        <v>2087</v>
      </c>
      <c r="F1134" s="46">
        <v>1005</v>
      </c>
      <c r="G1134" s="46">
        <v>0</v>
      </c>
      <c r="H1134" s="47">
        <v>0</v>
      </c>
      <c r="I1134" s="46">
        <v>100159649715</v>
      </c>
      <c r="J1134" s="46"/>
      <c r="K1134" s="44"/>
    </row>
    <row r="1135" spans="2:11" s="39" customFormat="1" ht="12.75" hidden="1" x14ac:dyDescent="0.2">
      <c r="B1135" s="45" t="s">
        <v>2484</v>
      </c>
      <c r="C1135" s="45" t="s">
        <v>2485</v>
      </c>
      <c r="D1135" s="45" t="s">
        <v>2037</v>
      </c>
      <c r="E1135" s="45" t="s">
        <v>2041</v>
      </c>
      <c r="F1135" s="46">
        <v>1945</v>
      </c>
      <c r="G1135" s="46">
        <v>40</v>
      </c>
      <c r="H1135" s="47">
        <v>2.1</v>
      </c>
      <c r="I1135" s="46">
        <v>77800000000</v>
      </c>
      <c r="J1135" s="46"/>
      <c r="K1135" s="44"/>
    </row>
    <row r="1136" spans="2:11" s="39" customFormat="1" ht="12.75" hidden="1" x14ac:dyDescent="0.2">
      <c r="B1136" s="45" t="s">
        <v>2486</v>
      </c>
      <c r="C1136" s="45" t="s">
        <v>2487</v>
      </c>
      <c r="D1136" s="45" t="s">
        <v>2037</v>
      </c>
      <c r="E1136" s="45" t="s">
        <v>2114</v>
      </c>
      <c r="F1136" s="46">
        <v>2160</v>
      </c>
      <c r="G1136" s="46">
        <v>120</v>
      </c>
      <c r="H1136" s="47">
        <v>5.88</v>
      </c>
      <c r="I1136" s="46">
        <v>67610766960</v>
      </c>
      <c r="J1136" s="46"/>
      <c r="K1136" s="44"/>
    </row>
    <row r="1137" spans="2:11" s="39" customFormat="1" ht="12.75" hidden="1" x14ac:dyDescent="0.2">
      <c r="B1137" s="45" t="s">
        <v>2488</v>
      </c>
      <c r="C1137" s="45" t="s">
        <v>2489</v>
      </c>
      <c r="D1137" s="45" t="s">
        <v>2037</v>
      </c>
      <c r="E1137" s="45" t="s">
        <v>2041</v>
      </c>
      <c r="F1137" s="46">
        <v>2130</v>
      </c>
      <c r="G1137" s="46">
        <v>15</v>
      </c>
      <c r="H1137" s="47">
        <v>0.71</v>
      </c>
      <c r="I1137" s="46">
        <v>11086650000</v>
      </c>
      <c r="J1137" s="46"/>
      <c r="K1137" s="44"/>
    </row>
    <row r="1138" spans="2:11" s="39" customFormat="1" ht="12.75" hidden="1" x14ac:dyDescent="0.2">
      <c r="B1138" s="45" t="s">
        <v>2490</v>
      </c>
      <c r="C1138" s="45" t="s">
        <v>2491</v>
      </c>
      <c r="D1138" s="45" t="s">
        <v>2037</v>
      </c>
      <c r="E1138" s="45" t="s">
        <v>2041</v>
      </c>
      <c r="F1138" s="46">
        <v>2095</v>
      </c>
      <c r="G1138" s="46">
        <v>0</v>
      </c>
      <c r="H1138" s="47">
        <v>0</v>
      </c>
      <c r="I1138" s="46">
        <v>11752950000</v>
      </c>
      <c r="J1138" s="46"/>
      <c r="K1138" s="44"/>
    </row>
    <row r="1139" spans="2:11" s="39" customFormat="1" ht="12.75" hidden="1" x14ac:dyDescent="0.2">
      <c r="B1139" s="45" t="s">
        <v>2492</v>
      </c>
      <c r="C1139" s="45" t="s">
        <v>2493</v>
      </c>
      <c r="D1139" s="45" t="s">
        <v>2037</v>
      </c>
      <c r="E1139" s="45" t="s">
        <v>2041</v>
      </c>
      <c r="F1139" s="46">
        <v>2110</v>
      </c>
      <c r="G1139" s="46">
        <v>0</v>
      </c>
      <c r="H1139" s="47">
        <v>0</v>
      </c>
      <c r="I1139" s="46">
        <v>8883100000</v>
      </c>
      <c r="J1139" s="46"/>
      <c r="K1139" s="44"/>
    </row>
    <row r="1140" spans="2:11" s="39" customFormat="1" ht="12.75" hidden="1" x14ac:dyDescent="0.2">
      <c r="B1140" s="45" t="s">
        <v>2494</v>
      </c>
      <c r="C1140" s="45" t="s">
        <v>2495</v>
      </c>
      <c r="D1140" s="45" t="s">
        <v>2037</v>
      </c>
      <c r="E1140" s="45" t="s">
        <v>2496</v>
      </c>
      <c r="F1140" s="46">
        <v>1945</v>
      </c>
      <c r="G1140" s="46">
        <v>85</v>
      </c>
      <c r="H1140" s="47">
        <v>4.57</v>
      </c>
      <c r="I1140" s="46">
        <v>74744239675</v>
      </c>
      <c r="J1140" s="46"/>
      <c r="K1140" s="44"/>
    </row>
    <row r="1141" spans="2:11" s="39" customFormat="1" ht="12.75" hidden="1" x14ac:dyDescent="0.2">
      <c r="B1141" s="45" t="s">
        <v>2497</v>
      </c>
      <c r="C1141" s="45" t="s">
        <v>2498</v>
      </c>
      <c r="D1141" s="45" t="s">
        <v>2037</v>
      </c>
      <c r="E1141" s="45" t="s">
        <v>2087</v>
      </c>
      <c r="F1141" s="46">
        <v>5780</v>
      </c>
      <c r="G1141" s="46">
        <v>50</v>
      </c>
      <c r="H1141" s="47">
        <v>0.87</v>
      </c>
      <c r="I1141" s="46">
        <v>411255797160</v>
      </c>
      <c r="J1141" s="46"/>
      <c r="K1141" s="44"/>
    </row>
    <row r="1142" spans="2:11" s="39" customFormat="1" ht="12.75" hidden="1" x14ac:dyDescent="0.2">
      <c r="B1142" s="45" t="s">
        <v>2499</v>
      </c>
      <c r="C1142" s="45" t="s">
        <v>2500</v>
      </c>
      <c r="D1142" s="45" t="s">
        <v>2037</v>
      </c>
      <c r="E1142" s="45" t="s">
        <v>2114</v>
      </c>
      <c r="F1142" s="46">
        <v>15450</v>
      </c>
      <c r="G1142" s="46">
        <v>50</v>
      </c>
      <c r="H1142" s="47">
        <v>0.32</v>
      </c>
      <c r="I1142" s="46">
        <v>147815294850</v>
      </c>
      <c r="J1142" s="46"/>
      <c r="K1142" s="44"/>
    </row>
    <row r="1143" spans="2:11" s="39" customFormat="1" ht="12.75" hidden="1" x14ac:dyDescent="0.2">
      <c r="B1143" s="45" t="s">
        <v>2501</v>
      </c>
      <c r="C1143" s="45" t="s">
        <v>2502</v>
      </c>
      <c r="D1143" s="45" t="s">
        <v>2037</v>
      </c>
      <c r="E1143" s="45" t="s">
        <v>2307</v>
      </c>
      <c r="F1143" s="46">
        <v>3160</v>
      </c>
      <c r="G1143" s="46">
        <v>35</v>
      </c>
      <c r="H1143" s="47">
        <v>1.1200000000000001</v>
      </c>
      <c r="I1143" s="46">
        <v>84846000000</v>
      </c>
      <c r="J1143" s="46"/>
      <c r="K1143" s="44"/>
    </row>
    <row r="1144" spans="2:11" s="39" customFormat="1" ht="12.75" hidden="1" x14ac:dyDescent="0.2">
      <c r="B1144" s="45" t="s">
        <v>2503</v>
      </c>
      <c r="C1144" s="45" t="s">
        <v>2504</v>
      </c>
      <c r="D1144" s="45" t="s">
        <v>2037</v>
      </c>
      <c r="E1144" s="45" t="s">
        <v>2117</v>
      </c>
      <c r="F1144" s="46">
        <v>9560</v>
      </c>
      <c r="G1144" s="46">
        <v>-130</v>
      </c>
      <c r="H1144" s="47">
        <v>-1.34</v>
      </c>
      <c r="I1144" s="46">
        <v>114295622040</v>
      </c>
      <c r="J1144" s="46"/>
      <c r="K1144" s="44"/>
    </row>
    <row r="1145" spans="2:11" s="39" customFormat="1" ht="12.75" hidden="1" x14ac:dyDescent="0.2">
      <c r="B1145" s="45" t="s">
        <v>2505</v>
      </c>
      <c r="C1145" s="45" t="s">
        <v>2506</v>
      </c>
      <c r="D1145" s="45" t="s">
        <v>2037</v>
      </c>
      <c r="E1145" s="45" t="s">
        <v>2053</v>
      </c>
      <c r="F1145" s="46">
        <v>9300</v>
      </c>
      <c r="G1145" s="46">
        <v>980</v>
      </c>
      <c r="H1145" s="47">
        <v>11.78</v>
      </c>
      <c r="I1145" s="46">
        <v>116984197800</v>
      </c>
      <c r="J1145" s="46"/>
      <c r="K1145" s="44"/>
    </row>
    <row r="1146" spans="2:11" s="39" customFormat="1" ht="12.75" hidden="1" x14ac:dyDescent="0.2">
      <c r="B1146" s="45" t="s">
        <v>2507</v>
      </c>
      <c r="C1146" s="45" t="s">
        <v>2508</v>
      </c>
      <c r="D1146" s="45" t="s">
        <v>2037</v>
      </c>
      <c r="E1146" s="45" t="s">
        <v>2114</v>
      </c>
      <c r="F1146" s="46">
        <v>5530</v>
      </c>
      <c r="G1146" s="46">
        <v>-10</v>
      </c>
      <c r="H1146" s="47">
        <v>-0.18</v>
      </c>
      <c r="I1146" s="46">
        <v>110807928000</v>
      </c>
      <c r="J1146" s="46"/>
      <c r="K1146" s="44"/>
    </row>
    <row r="1147" spans="2:11" s="39" customFormat="1" ht="12.75" hidden="1" x14ac:dyDescent="0.2">
      <c r="B1147" s="45" t="s">
        <v>2509</v>
      </c>
      <c r="C1147" s="45" t="s">
        <v>2510</v>
      </c>
      <c r="D1147" s="45" t="s">
        <v>2037</v>
      </c>
      <c r="E1147" s="45" t="s">
        <v>269</v>
      </c>
      <c r="F1147" s="46">
        <v>12850</v>
      </c>
      <c r="G1147" s="46">
        <v>-250</v>
      </c>
      <c r="H1147" s="47">
        <v>-1.91</v>
      </c>
      <c r="I1147" s="46">
        <v>116323340000</v>
      </c>
      <c r="J1147" s="46"/>
      <c r="K1147" s="44"/>
    </row>
    <row r="1148" spans="2:11" s="39" customFormat="1" ht="12.75" hidden="1" x14ac:dyDescent="0.2">
      <c r="B1148" s="45" t="s">
        <v>2511</v>
      </c>
      <c r="C1148" s="45" t="s">
        <v>2512</v>
      </c>
      <c r="D1148" s="45" t="s">
        <v>2037</v>
      </c>
      <c r="E1148" s="45" t="s">
        <v>2114</v>
      </c>
      <c r="F1148" s="46">
        <v>7470</v>
      </c>
      <c r="G1148" s="46">
        <v>170</v>
      </c>
      <c r="H1148" s="47">
        <v>2.33</v>
      </c>
      <c r="I1148" s="46">
        <v>81305713530</v>
      </c>
      <c r="J1148" s="46"/>
      <c r="K1148" s="44"/>
    </row>
    <row r="1149" spans="2:11" s="39" customFormat="1" ht="12.75" hidden="1" x14ac:dyDescent="0.2">
      <c r="B1149" s="45" t="s">
        <v>2513</v>
      </c>
      <c r="C1149" s="45" t="s">
        <v>2514</v>
      </c>
      <c r="D1149" s="45" t="s">
        <v>2037</v>
      </c>
      <c r="E1149" s="45" t="s">
        <v>269</v>
      </c>
      <c r="F1149" s="46">
        <v>37900</v>
      </c>
      <c r="G1149" s="46">
        <v>-500</v>
      </c>
      <c r="H1149" s="47">
        <v>-1.3</v>
      </c>
      <c r="I1149" s="46">
        <v>270431318900</v>
      </c>
      <c r="J1149" s="46"/>
      <c r="K1149" s="44"/>
    </row>
    <row r="1150" spans="2:11" s="39" customFormat="1" ht="12.75" hidden="1" x14ac:dyDescent="0.2">
      <c r="B1150" s="45" t="s">
        <v>2515</v>
      </c>
      <c r="C1150" s="45" t="s">
        <v>2516</v>
      </c>
      <c r="D1150" s="45" t="s">
        <v>2037</v>
      </c>
      <c r="E1150" s="45" t="s">
        <v>2300</v>
      </c>
      <c r="F1150" s="46">
        <v>2185</v>
      </c>
      <c r="G1150" s="46">
        <v>40</v>
      </c>
      <c r="H1150" s="47">
        <v>1.86</v>
      </c>
      <c r="I1150" s="46">
        <v>77332284750</v>
      </c>
      <c r="J1150" s="46"/>
      <c r="K1150" s="44"/>
    </row>
    <row r="1151" spans="2:11" s="39" customFormat="1" ht="12.75" hidden="1" x14ac:dyDescent="0.2">
      <c r="B1151" s="45" t="s">
        <v>2517</v>
      </c>
      <c r="C1151" s="45" t="s">
        <v>2518</v>
      </c>
      <c r="D1151" s="45" t="s">
        <v>2037</v>
      </c>
      <c r="E1151" s="45" t="s">
        <v>2131</v>
      </c>
      <c r="F1151" s="46">
        <v>46450</v>
      </c>
      <c r="G1151" s="46">
        <v>50</v>
      </c>
      <c r="H1151" s="47">
        <v>0.11</v>
      </c>
      <c r="I1151" s="46">
        <v>706121055250</v>
      </c>
      <c r="J1151" s="46"/>
      <c r="K1151" s="44"/>
    </row>
    <row r="1152" spans="2:11" s="39" customFormat="1" ht="12.75" hidden="1" x14ac:dyDescent="0.2">
      <c r="B1152" s="45" t="s">
        <v>2519</v>
      </c>
      <c r="C1152" s="45" t="s">
        <v>2520</v>
      </c>
      <c r="D1152" s="45" t="s">
        <v>2037</v>
      </c>
      <c r="E1152" s="45" t="s">
        <v>2111</v>
      </c>
      <c r="F1152" s="46">
        <v>494</v>
      </c>
      <c r="G1152" s="46">
        <v>6</v>
      </c>
      <c r="H1152" s="47">
        <v>1.23</v>
      </c>
      <c r="I1152" s="46">
        <v>80897938446</v>
      </c>
      <c r="J1152" s="46"/>
      <c r="K1152" s="44"/>
    </row>
    <row r="1153" spans="2:11" s="39" customFormat="1" ht="12.75" hidden="1" x14ac:dyDescent="0.2">
      <c r="B1153" s="45" t="s">
        <v>2521</v>
      </c>
      <c r="C1153" s="45" t="s">
        <v>2522</v>
      </c>
      <c r="D1153" s="45" t="s">
        <v>2037</v>
      </c>
      <c r="E1153" s="45" t="s">
        <v>2111</v>
      </c>
      <c r="F1153" s="46">
        <v>2510</v>
      </c>
      <c r="G1153" s="46">
        <v>5</v>
      </c>
      <c r="H1153" s="47">
        <v>0.2</v>
      </c>
      <c r="I1153" s="46">
        <v>50200000000</v>
      </c>
      <c r="J1153" s="46"/>
      <c r="K1153" s="44"/>
    </row>
    <row r="1154" spans="2:11" s="39" customFormat="1" ht="12.75" hidden="1" x14ac:dyDescent="0.2">
      <c r="B1154" s="45" t="s">
        <v>2523</v>
      </c>
      <c r="C1154" s="45" t="s">
        <v>2524</v>
      </c>
      <c r="D1154" s="45" t="s">
        <v>2037</v>
      </c>
      <c r="E1154" s="45" t="s">
        <v>2053</v>
      </c>
      <c r="F1154" s="46">
        <v>20700</v>
      </c>
      <c r="G1154" s="46">
        <v>0</v>
      </c>
      <c r="H1154" s="47">
        <v>0</v>
      </c>
      <c r="I1154" s="46">
        <v>154307943000</v>
      </c>
      <c r="J1154" s="46"/>
      <c r="K1154" s="44"/>
    </row>
    <row r="1155" spans="2:11" s="39" customFormat="1" ht="12.75" hidden="1" x14ac:dyDescent="0.2">
      <c r="B1155" s="45" t="s">
        <v>2525</v>
      </c>
      <c r="C1155" s="45" t="s">
        <v>2526</v>
      </c>
      <c r="D1155" s="45" t="s">
        <v>2037</v>
      </c>
      <c r="E1155" s="45" t="s">
        <v>2087</v>
      </c>
      <c r="F1155" s="46">
        <v>3870</v>
      </c>
      <c r="G1155" s="46">
        <v>55</v>
      </c>
      <c r="H1155" s="47">
        <v>1.44</v>
      </c>
      <c r="I1155" s="46">
        <v>285380088750</v>
      </c>
      <c r="J1155" s="46"/>
      <c r="K1155" s="44"/>
    </row>
    <row r="1156" spans="2:11" s="39" customFormat="1" ht="12.75" hidden="1" x14ac:dyDescent="0.2">
      <c r="B1156" s="45" t="s">
        <v>2527</v>
      </c>
      <c r="C1156" s="45" t="s">
        <v>2528</v>
      </c>
      <c r="D1156" s="45" t="s">
        <v>2037</v>
      </c>
      <c r="E1156" s="45" t="s">
        <v>269</v>
      </c>
      <c r="F1156" s="46">
        <v>1040</v>
      </c>
      <c r="G1156" s="46">
        <v>0</v>
      </c>
      <c r="H1156" s="47">
        <v>0</v>
      </c>
      <c r="I1156" s="46">
        <v>159418516400</v>
      </c>
      <c r="J1156" s="46"/>
      <c r="K1156" s="44"/>
    </row>
    <row r="1157" spans="2:11" s="39" customFormat="1" ht="12.75" hidden="1" x14ac:dyDescent="0.2">
      <c r="B1157" s="45" t="s">
        <v>2529</v>
      </c>
      <c r="C1157" s="45" t="s">
        <v>2530</v>
      </c>
      <c r="D1157" s="45" t="s">
        <v>2037</v>
      </c>
      <c r="E1157" s="45" t="s">
        <v>2056</v>
      </c>
      <c r="F1157" s="46">
        <v>12600</v>
      </c>
      <c r="G1157" s="46">
        <v>200</v>
      </c>
      <c r="H1157" s="47">
        <v>1.61</v>
      </c>
      <c r="I1157" s="46">
        <v>180871992000</v>
      </c>
      <c r="J1157" s="46"/>
      <c r="K1157" s="44"/>
    </row>
    <row r="1158" spans="2:11" s="39" customFormat="1" ht="12.75" hidden="1" x14ac:dyDescent="0.2">
      <c r="B1158" s="45" t="s">
        <v>2531</v>
      </c>
      <c r="C1158" s="45" t="s">
        <v>2532</v>
      </c>
      <c r="D1158" s="45" t="s">
        <v>2037</v>
      </c>
      <c r="E1158" s="45" t="s">
        <v>2056</v>
      </c>
      <c r="F1158" s="46">
        <v>32950</v>
      </c>
      <c r="G1158" s="46">
        <v>1300</v>
      </c>
      <c r="H1158" s="47">
        <v>4.1100000000000003</v>
      </c>
      <c r="I1158" s="46">
        <v>197700000000</v>
      </c>
      <c r="J1158" s="46"/>
      <c r="K1158" s="44"/>
    </row>
    <row r="1159" spans="2:11" s="39" customFormat="1" ht="12.75" hidden="1" x14ac:dyDescent="0.2">
      <c r="B1159" s="45" t="s">
        <v>2533</v>
      </c>
      <c r="C1159" s="45" t="s">
        <v>2534</v>
      </c>
      <c r="D1159" s="45" t="s">
        <v>2037</v>
      </c>
      <c r="E1159" s="45" t="s">
        <v>2111</v>
      </c>
      <c r="F1159" s="46">
        <v>838</v>
      </c>
      <c r="G1159" s="46">
        <v>9</v>
      </c>
      <c r="H1159" s="47">
        <v>1.0900000000000001</v>
      </c>
      <c r="I1159" s="46">
        <v>61268548188</v>
      </c>
      <c r="J1159" s="46"/>
      <c r="K1159" s="44"/>
    </row>
    <row r="1160" spans="2:11" s="39" customFormat="1" ht="12.75" hidden="1" x14ac:dyDescent="0.2">
      <c r="B1160" s="45" t="s">
        <v>2535</v>
      </c>
      <c r="C1160" s="45" t="s">
        <v>2536</v>
      </c>
      <c r="D1160" s="45" t="s">
        <v>2037</v>
      </c>
      <c r="E1160" s="45" t="s">
        <v>2111</v>
      </c>
      <c r="F1160" s="46">
        <v>1375</v>
      </c>
      <c r="G1160" s="46">
        <v>45</v>
      </c>
      <c r="H1160" s="47">
        <v>3.38</v>
      </c>
      <c r="I1160" s="46">
        <v>5833390750</v>
      </c>
      <c r="J1160" s="46"/>
      <c r="K1160" s="44"/>
    </row>
    <row r="1161" spans="2:11" s="39" customFormat="1" ht="12.75" hidden="1" x14ac:dyDescent="0.2">
      <c r="B1161" s="45" t="s">
        <v>2537</v>
      </c>
      <c r="C1161" s="45" t="s">
        <v>2538</v>
      </c>
      <c r="D1161" s="45" t="s">
        <v>2037</v>
      </c>
      <c r="E1161" s="45" t="s">
        <v>2056</v>
      </c>
      <c r="F1161" s="46">
        <v>15450</v>
      </c>
      <c r="G1161" s="46">
        <v>0</v>
      </c>
      <c r="H1161" s="47">
        <v>0</v>
      </c>
      <c r="I1161" s="46">
        <v>286896905550</v>
      </c>
      <c r="J1161" s="46"/>
      <c r="K1161" s="44"/>
    </row>
    <row r="1162" spans="2:11" s="39" customFormat="1" ht="12.75" hidden="1" x14ac:dyDescent="0.2">
      <c r="B1162" s="45" t="s">
        <v>2539</v>
      </c>
      <c r="C1162" s="45" t="s">
        <v>2540</v>
      </c>
      <c r="D1162" s="45" t="s">
        <v>2037</v>
      </c>
      <c r="E1162" s="45" t="s">
        <v>2053</v>
      </c>
      <c r="F1162" s="46">
        <v>39600</v>
      </c>
      <c r="G1162" s="46">
        <v>1300</v>
      </c>
      <c r="H1162" s="47">
        <v>3.39</v>
      </c>
      <c r="I1162" s="46">
        <v>287984188800</v>
      </c>
      <c r="J1162" s="46"/>
      <c r="K1162" s="44"/>
    </row>
    <row r="1163" spans="2:11" s="39" customFormat="1" ht="12.75" hidden="1" x14ac:dyDescent="0.2">
      <c r="B1163" s="45" t="s">
        <v>2541</v>
      </c>
      <c r="C1163" s="45" t="s">
        <v>2542</v>
      </c>
      <c r="D1163" s="45" t="s">
        <v>2037</v>
      </c>
      <c r="E1163" s="45" t="s">
        <v>2053</v>
      </c>
      <c r="F1163" s="46">
        <v>3440</v>
      </c>
      <c r="G1163" s="46">
        <v>25</v>
      </c>
      <c r="H1163" s="47">
        <v>0.73</v>
      </c>
      <c r="I1163" s="46">
        <v>97551392720</v>
      </c>
      <c r="J1163" s="46"/>
      <c r="K1163" s="44"/>
    </row>
    <row r="1164" spans="2:11" s="39" customFormat="1" ht="12.75" hidden="1" x14ac:dyDescent="0.2">
      <c r="B1164" s="45" t="s">
        <v>2543</v>
      </c>
      <c r="C1164" s="45" t="s">
        <v>2544</v>
      </c>
      <c r="D1164" s="45" t="s">
        <v>2037</v>
      </c>
      <c r="E1164" s="45" t="s">
        <v>2152</v>
      </c>
      <c r="F1164" s="46">
        <v>11750</v>
      </c>
      <c r="G1164" s="46">
        <v>0</v>
      </c>
      <c r="H1164" s="47">
        <v>0</v>
      </c>
      <c r="I1164" s="46">
        <v>30199109750</v>
      </c>
      <c r="J1164" s="46"/>
      <c r="K1164" s="44"/>
    </row>
    <row r="1165" spans="2:11" s="39" customFormat="1" ht="12.75" hidden="1" x14ac:dyDescent="0.2">
      <c r="B1165" s="45" t="s">
        <v>2545</v>
      </c>
      <c r="C1165" s="45" t="s">
        <v>2546</v>
      </c>
      <c r="D1165" s="45" t="s">
        <v>2037</v>
      </c>
      <c r="E1165" s="45" t="s">
        <v>2044</v>
      </c>
      <c r="F1165" s="46">
        <v>34850</v>
      </c>
      <c r="G1165" s="46">
        <v>-50</v>
      </c>
      <c r="H1165" s="47">
        <v>-0.14000000000000001</v>
      </c>
      <c r="I1165" s="46">
        <v>836748918200</v>
      </c>
      <c r="J1165" s="46"/>
      <c r="K1165" s="44"/>
    </row>
    <row r="1166" spans="2:11" s="39" customFormat="1" ht="12.75" hidden="1" x14ac:dyDescent="0.2">
      <c r="B1166" s="45" t="s">
        <v>2547</v>
      </c>
      <c r="C1166" s="45" t="s">
        <v>2548</v>
      </c>
      <c r="D1166" s="45" t="s">
        <v>2037</v>
      </c>
      <c r="E1166" s="45" t="s">
        <v>2044</v>
      </c>
      <c r="F1166" s="46">
        <v>17800</v>
      </c>
      <c r="G1166" s="46">
        <v>1050</v>
      </c>
      <c r="H1166" s="47">
        <v>6.27</v>
      </c>
      <c r="I1166" s="46">
        <v>327118218400</v>
      </c>
      <c r="J1166" s="46"/>
      <c r="K1166" s="44"/>
    </row>
    <row r="1167" spans="2:11" s="39" customFormat="1" ht="12.75" hidden="1" x14ac:dyDescent="0.2">
      <c r="B1167" s="45" t="s">
        <v>2549</v>
      </c>
      <c r="C1167" s="45" t="s">
        <v>2550</v>
      </c>
      <c r="D1167" s="45" t="s">
        <v>2037</v>
      </c>
      <c r="E1167" s="45" t="s">
        <v>2087</v>
      </c>
      <c r="F1167" s="46">
        <v>12800</v>
      </c>
      <c r="G1167" s="46">
        <v>-250</v>
      </c>
      <c r="H1167" s="47">
        <v>-1.92</v>
      </c>
      <c r="I1167" s="46">
        <v>290796812800</v>
      </c>
      <c r="J1167" s="46"/>
      <c r="K1167" s="44"/>
    </row>
    <row r="1168" spans="2:11" s="39" customFormat="1" ht="12.75" hidden="1" x14ac:dyDescent="0.2">
      <c r="B1168" s="45" t="s">
        <v>2551</v>
      </c>
      <c r="C1168" s="45" t="s">
        <v>2552</v>
      </c>
      <c r="D1168" s="45" t="s">
        <v>2037</v>
      </c>
      <c r="E1168" s="45" t="s">
        <v>2111</v>
      </c>
      <c r="F1168" s="46">
        <v>1585</v>
      </c>
      <c r="G1168" s="46">
        <v>10</v>
      </c>
      <c r="H1168" s="47">
        <v>0.63</v>
      </c>
      <c r="I1168" s="46">
        <v>73043290575</v>
      </c>
      <c r="J1168" s="46"/>
      <c r="K1168" s="44"/>
    </row>
    <row r="1169" spans="2:11" s="39" customFormat="1" ht="12.75" hidden="1" x14ac:dyDescent="0.2">
      <c r="B1169" s="45" t="s">
        <v>2553</v>
      </c>
      <c r="C1169" s="45" t="s">
        <v>2554</v>
      </c>
      <c r="D1169" s="45" t="s">
        <v>2037</v>
      </c>
      <c r="E1169" s="45" t="s">
        <v>2087</v>
      </c>
      <c r="F1169" s="46">
        <v>7980</v>
      </c>
      <c r="G1169" s="46">
        <v>10</v>
      </c>
      <c r="H1169" s="47">
        <v>0.13</v>
      </c>
      <c r="I1169" s="46">
        <v>127123873800</v>
      </c>
      <c r="J1169" s="46"/>
      <c r="K1169" s="44"/>
    </row>
    <row r="1170" spans="2:11" s="39" customFormat="1" ht="12.75" hidden="1" x14ac:dyDescent="0.2">
      <c r="B1170" s="45" t="s">
        <v>2555</v>
      </c>
      <c r="C1170" s="45" t="s">
        <v>2556</v>
      </c>
      <c r="D1170" s="45" t="s">
        <v>2037</v>
      </c>
      <c r="E1170" s="45" t="s">
        <v>2155</v>
      </c>
      <c r="F1170" s="46">
        <v>14450</v>
      </c>
      <c r="G1170" s="46">
        <v>200</v>
      </c>
      <c r="H1170" s="47">
        <v>1.4</v>
      </c>
      <c r="I1170" s="46">
        <v>161903146500</v>
      </c>
      <c r="J1170" s="46"/>
      <c r="K1170" s="44"/>
    </row>
    <row r="1171" spans="2:11" s="39" customFormat="1" ht="12.75" hidden="1" x14ac:dyDescent="0.2">
      <c r="B1171" s="45" t="s">
        <v>2557</v>
      </c>
      <c r="C1171" s="45" t="s">
        <v>2558</v>
      </c>
      <c r="D1171" s="45" t="s">
        <v>2037</v>
      </c>
      <c r="E1171" s="45" t="s">
        <v>2214</v>
      </c>
      <c r="F1171" s="46">
        <v>7390</v>
      </c>
      <c r="G1171" s="46">
        <v>80</v>
      </c>
      <c r="H1171" s="47">
        <v>1.0900000000000001</v>
      </c>
      <c r="I1171" s="46">
        <v>117194906200</v>
      </c>
      <c r="J1171" s="46"/>
      <c r="K1171" s="44"/>
    </row>
    <row r="1172" spans="2:11" s="39" customFormat="1" ht="12.75" hidden="1" x14ac:dyDescent="0.2">
      <c r="B1172" s="45" t="s">
        <v>2559</v>
      </c>
      <c r="C1172" s="45" t="s">
        <v>2560</v>
      </c>
      <c r="D1172" s="45" t="s">
        <v>2037</v>
      </c>
      <c r="E1172" s="45" t="s">
        <v>2496</v>
      </c>
      <c r="F1172" s="46">
        <v>1100</v>
      </c>
      <c r="G1172" s="46">
        <v>60</v>
      </c>
      <c r="H1172" s="47">
        <v>5.77</v>
      </c>
      <c r="I1172" s="46">
        <v>77436506400</v>
      </c>
      <c r="J1172" s="46"/>
      <c r="K1172" s="44"/>
    </row>
    <row r="1173" spans="2:11" s="39" customFormat="1" ht="12.75" hidden="1" x14ac:dyDescent="0.2">
      <c r="B1173" s="45" t="s">
        <v>2561</v>
      </c>
      <c r="C1173" s="45" t="s">
        <v>2562</v>
      </c>
      <c r="D1173" s="45" t="s">
        <v>2037</v>
      </c>
      <c r="E1173" s="45" t="s">
        <v>2108</v>
      </c>
      <c r="F1173" s="46">
        <v>5760</v>
      </c>
      <c r="G1173" s="46">
        <v>140</v>
      </c>
      <c r="H1173" s="47">
        <v>2.4900000000000002</v>
      </c>
      <c r="I1173" s="46">
        <v>146005263360</v>
      </c>
      <c r="J1173" s="46"/>
      <c r="K1173" s="44"/>
    </row>
    <row r="1174" spans="2:11" x14ac:dyDescent="0.2">
      <c r="B1174" s="66" t="s">
        <v>2563</v>
      </c>
      <c r="C1174" s="66" t="s">
        <v>5139</v>
      </c>
      <c r="D1174" s="66" t="s">
        <v>2037</v>
      </c>
      <c r="E1174" s="66" t="s">
        <v>2341</v>
      </c>
      <c r="F1174" s="67">
        <v>1815</v>
      </c>
      <c r="G1174" s="67">
        <v>-5</v>
      </c>
      <c r="H1174" s="68">
        <v>-0.27</v>
      </c>
      <c r="I1174" s="67">
        <v>133927857195</v>
      </c>
      <c r="J1174" s="67" t="s">
        <v>5140</v>
      </c>
      <c r="K1174" s="65" t="s">
        <v>750</v>
      </c>
    </row>
    <row r="1175" spans="2:11" s="39" customFormat="1" ht="12.75" hidden="1" x14ac:dyDescent="0.2">
      <c r="B1175" s="45" t="s">
        <v>2565</v>
      </c>
      <c r="C1175" s="45" t="s">
        <v>2566</v>
      </c>
      <c r="D1175" s="45" t="s">
        <v>2037</v>
      </c>
      <c r="E1175" s="45" t="s">
        <v>2053</v>
      </c>
      <c r="F1175" s="46">
        <v>7410</v>
      </c>
      <c r="G1175" s="46">
        <v>-40</v>
      </c>
      <c r="H1175" s="47">
        <v>-0.54</v>
      </c>
      <c r="I1175" s="48">
        <v>215367337380</v>
      </c>
      <c r="J1175" s="46"/>
      <c r="K1175" s="44"/>
    </row>
    <row r="1176" spans="2:11" s="39" customFormat="1" ht="12.75" hidden="1" x14ac:dyDescent="0.2">
      <c r="B1176" s="45" t="s">
        <v>2567</v>
      </c>
      <c r="C1176" s="45" t="s">
        <v>2568</v>
      </c>
      <c r="D1176" s="45" t="s">
        <v>2037</v>
      </c>
      <c r="E1176" s="45" t="s">
        <v>2056</v>
      </c>
      <c r="F1176" s="46">
        <v>25050</v>
      </c>
      <c r="G1176" s="46">
        <v>200</v>
      </c>
      <c r="H1176" s="47">
        <v>0.8</v>
      </c>
      <c r="I1176" s="46">
        <v>240580200000</v>
      </c>
      <c r="J1176" s="46"/>
      <c r="K1176" s="44"/>
    </row>
    <row r="1177" spans="2:11" s="39" customFormat="1" ht="12.75" hidden="1" x14ac:dyDescent="0.2">
      <c r="B1177" s="45" t="s">
        <v>2569</v>
      </c>
      <c r="C1177" s="45" t="s">
        <v>2570</v>
      </c>
      <c r="D1177" s="45" t="s">
        <v>2037</v>
      </c>
      <c r="E1177" s="45" t="s">
        <v>2111</v>
      </c>
      <c r="F1177" s="46">
        <v>8040</v>
      </c>
      <c r="G1177" s="46">
        <v>150</v>
      </c>
      <c r="H1177" s="47">
        <v>1.9</v>
      </c>
      <c r="I1177" s="46">
        <v>459429720000</v>
      </c>
      <c r="J1177" s="46"/>
      <c r="K1177" s="44"/>
    </row>
    <row r="1178" spans="2:11" s="39" customFormat="1" ht="12.75" hidden="1" x14ac:dyDescent="0.2">
      <c r="B1178" s="45" t="s">
        <v>2571</v>
      </c>
      <c r="C1178" s="45" t="s">
        <v>2572</v>
      </c>
      <c r="D1178" s="45" t="s">
        <v>2037</v>
      </c>
      <c r="E1178" s="45" t="s">
        <v>2111</v>
      </c>
      <c r="F1178" s="46">
        <v>3395</v>
      </c>
      <c r="G1178" s="46">
        <v>0</v>
      </c>
      <c r="H1178" s="47">
        <v>0</v>
      </c>
      <c r="I1178" s="46">
        <v>184160016390</v>
      </c>
      <c r="J1178" s="46"/>
      <c r="K1178" s="44"/>
    </row>
    <row r="1179" spans="2:11" s="39" customFormat="1" ht="12.75" hidden="1" x14ac:dyDescent="0.2">
      <c r="B1179" s="45" t="s">
        <v>2573</v>
      </c>
      <c r="C1179" s="45" t="s">
        <v>2574</v>
      </c>
      <c r="D1179" s="45" t="s">
        <v>2037</v>
      </c>
      <c r="E1179" s="45" t="s">
        <v>2184</v>
      </c>
      <c r="F1179" s="46">
        <v>3265</v>
      </c>
      <c r="G1179" s="46">
        <v>60</v>
      </c>
      <c r="H1179" s="47">
        <v>1.87</v>
      </c>
      <c r="I1179" s="46">
        <v>60076000000</v>
      </c>
      <c r="J1179" s="46"/>
      <c r="K1179" s="44"/>
    </row>
    <row r="1180" spans="2:11" s="39" customFormat="1" ht="12.75" hidden="1" x14ac:dyDescent="0.2">
      <c r="B1180" s="45" t="s">
        <v>2575</v>
      </c>
      <c r="C1180" s="45" t="s">
        <v>2576</v>
      </c>
      <c r="D1180" s="45" t="s">
        <v>2037</v>
      </c>
      <c r="E1180" s="45" t="s">
        <v>2056</v>
      </c>
      <c r="F1180" s="46">
        <v>29250</v>
      </c>
      <c r="G1180" s="46">
        <v>-150</v>
      </c>
      <c r="H1180" s="47">
        <v>-0.51</v>
      </c>
      <c r="I1180" s="46">
        <v>1300455000000</v>
      </c>
      <c r="J1180" s="46"/>
      <c r="K1180" s="44"/>
    </row>
    <row r="1181" spans="2:11" s="39" customFormat="1" ht="12.75" hidden="1" x14ac:dyDescent="0.2">
      <c r="B1181" s="45" t="s">
        <v>2577</v>
      </c>
      <c r="C1181" s="45" t="s">
        <v>2578</v>
      </c>
      <c r="D1181" s="45" t="s">
        <v>2037</v>
      </c>
      <c r="E1181" s="45" t="s">
        <v>2114</v>
      </c>
      <c r="F1181" s="46">
        <v>3090</v>
      </c>
      <c r="G1181" s="46">
        <v>60</v>
      </c>
      <c r="H1181" s="47">
        <v>1.98</v>
      </c>
      <c r="I1181" s="46">
        <v>41841696180</v>
      </c>
      <c r="J1181" s="46"/>
      <c r="K1181" s="44"/>
    </row>
    <row r="1182" spans="2:11" s="39" customFormat="1" ht="12.75" hidden="1" x14ac:dyDescent="0.2">
      <c r="B1182" s="45" t="s">
        <v>2579</v>
      </c>
      <c r="C1182" s="45" t="s">
        <v>2580</v>
      </c>
      <c r="D1182" s="45" t="s">
        <v>2037</v>
      </c>
      <c r="E1182" s="45" t="s">
        <v>269</v>
      </c>
      <c r="F1182" s="46">
        <v>11750</v>
      </c>
      <c r="G1182" s="46">
        <v>150</v>
      </c>
      <c r="H1182" s="47">
        <v>1.29</v>
      </c>
      <c r="I1182" s="46">
        <v>323049012750</v>
      </c>
      <c r="J1182" s="46"/>
      <c r="K1182" s="44"/>
    </row>
    <row r="1183" spans="2:11" s="39" customFormat="1" ht="12.75" hidden="1" x14ac:dyDescent="0.2">
      <c r="B1183" s="45" t="s">
        <v>2581</v>
      </c>
      <c r="C1183" s="45" t="s">
        <v>2582</v>
      </c>
      <c r="D1183" s="45" t="s">
        <v>2037</v>
      </c>
      <c r="E1183" s="45" t="s">
        <v>2117</v>
      </c>
      <c r="F1183" s="46">
        <v>32100</v>
      </c>
      <c r="G1183" s="46">
        <v>2200</v>
      </c>
      <c r="H1183" s="47">
        <v>7.36</v>
      </c>
      <c r="I1183" s="46">
        <v>269640000000</v>
      </c>
      <c r="J1183" s="46"/>
      <c r="K1183" s="44"/>
    </row>
    <row r="1184" spans="2:11" s="39" customFormat="1" ht="12.75" hidden="1" x14ac:dyDescent="0.2">
      <c r="B1184" s="45" t="s">
        <v>2583</v>
      </c>
      <c r="C1184" s="45" t="s">
        <v>2584</v>
      </c>
      <c r="D1184" s="45" t="s">
        <v>2037</v>
      </c>
      <c r="E1184" s="45" t="s">
        <v>2038</v>
      </c>
      <c r="F1184" s="46">
        <v>8150</v>
      </c>
      <c r="G1184" s="46">
        <v>0</v>
      </c>
      <c r="H1184" s="47">
        <v>0</v>
      </c>
      <c r="I1184" s="46">
        <v>86902944700</v>
      </c>
      <c r="J1184" s="46"/>
      <c r="K1184" s="44"/>
    </row>
    <row r="1185" spans="2:11" s="39" customFormat="1" ht="12.75" hidden="1" x14ac:dyDescent="0.2">
      <c r="B1185" s="45" t="s">
        <v>2585</v>
      </c>
      <c r="C1185" s="45" t="s">
        <v>2586</v>
      </c>
      <c r="D1185" s="45" t="s">
        <v>2037</v>
      </c>
      <c r="E1185" s="45" t="s">
        <v>269</v>
      </c>
      <c r="F1185" s="46">
        <v>10200</v>
      </c>
      <c r="G1185" s="46">
        <v>150</v>
      </c>
      <c r="H1185" s="47">
        <v>1.49</v>
      </c>
      <c r="I1185" s="46">
        <v>161160000000</v>
      </c>
      <c r="J1185" s="46"/>
      <c r="K1185" s="44"/>
    </row>
    <row r="1186" spans="2:11" s="39" customFormat="1" ht="12.75" hidden="1" x14ac:dyDescent="0.2">
      <c r="B1186" s="45" t="s">
        <v>2587</v>
      </c>
      <c r="C1186" s="45" t="s">
        <v>2588</v>
      </c>
      <c r="D1186" s="45" t="s">
        <v>2037</v>
      </c>
      <c r="E1186" s="45" t="s">
        <v>2111</v>
      </c>
      <c r="F1186" s="46">
        <v>3070</v>
      </c>
      <c r="G1186" s="46">
        <v>30</v>
      </c>
      <c r="H1186" s="47">
        <v>0.99</v>
      </c>
      <c r="I1186" s="46">
        <v>30700000000</v>
      </c>
      <c r="J1186" s="46"/>
      <c r="K1186" s="44"/>
    </row>
    <row r="1187" spans="2:11" s="39" customFormat="1" ht="12.75" hidden="1" x14ac:dyDescent="0.2">
      <c r="B1187" s="45" t="s">
        <v>2589</v>
      </c>
      <c r="C1187" s="45" t="s">
        <v>2590</v>
      </c>
      <c r="D1187" s="45" t="s">
        <v>2037</v>
      </c>
      <c r="E1187" s="45" t="s">
        <v>2131</v>
      </c>
      <c r="F1187" s="46">
        <v>18450</v>
      </c>
      <c r="G1187" s="46">
        <v>850</v>
      </c>
      <c r="H1187" s="47">
        <v>4.83</v>
      </c>
      <c r="I1187" s="46">
        <v>145017000000</v>
      </c>
      <c r="J1187" s="46"/>
      <c r="K1187" s="44"/>
    </row>
    <row r="1188" spans="2:11" s="39" customFormat="1" ht="12.75" hidden="1" x14ac:dyDescent="0.2">
      <c r="B1188" s="45" t="s">
        <v>2591</v>
      </c>
      <c r="C1188" s="45" t="s">
        <v>2592</v>
      </c>
      <c r="D1188" s="45" t="s">
        <v>2037</v>
      </c>
      <c r="E1188" s="45" t="s">
        <v>2184</v>
      </c>
      <c r="F1188" s="46">
        <v>3200</v>
      </c>
      <c r="G1188" s="46">
        <v>55</v>
      </c>
      <c r="H1188" s="47">
        <v>1.75</v>
      </c>
      <c r="I1188" s="46">
        <v>64000000000</v>
      </c>
      <c r="J1188" s="46"/>
      <c r="K1188" s="44"/>
    </row>
    <row r="1189" spans="2:11" s="39" customFormat="1" ht="12.75" hidden="1" x14ac:dyDescent="0.2">
      <c r="B1189" s="45" t="s">
        <v>2593</v>
      </c>
      <c r="C1189" s="45" t="s">
        <v>2594</v>
      </c>
      <c r="D1189" s="45" t="s">
        <v>2037</v>
      </c>
      <c r="E1189" s="45" t="s">
        <v>2300</v>
      </c>
      <c r="F1189" s="46">
        <v>3335</v>
      </c>
      <c r="G1189" s="46">
        <v>0</v>
      </c>
      <c r="H1189" s="47">
        <v>0</v>
      </c>
      <c r="I1189" s="46">
        <v>86148932940</v>
      </c>
      <c r="J1189" s="46"/>
      <c r="K1189" s="44"/>
    </row>
    <row r="1190" spans="2:11" s="39" customFormat="1" ht="12.75" hidden="1" x14ac:dyDescent="0.2">
      <c r="B1190" s="45" t="s">
        <v>2595</v>
      </c>
      <c r="C1190" s="45" t="s">
        <v>2596</v>
      </c>
      <c r="D1190" s="45" t="s">
        <v>2037</v>
      </c>
      <c r="E1190" s="45" t="s">
        <v>2044</v>
      </c>
      <c r="F1190" s="46">
        <v>12400</v>
      </c>
      <c r="G1190" s="46">
        <v>300</v>
      </c>
      <c r="H1190" s="47">
        <v>2.48</v>
      </c>
      <c r="I1190" s="46">
        <v>195410012800</v>
      </c>
      <c r="J1190" s="46"/>
      <c r="K1190" s="44"/>
    </row>
    <row r="1191" spans="2:11" s="39" customFormat="1" ht="12.75" hidden="1" x14ac:dyDescent="0.2">
      <c r="B1191" s="45" t="s">
        <v>2597</v>
      </c>
      <c r="C1191" s="45" t="s">
        <v>2598</v>
      </c>
      <c r="D1191" s="45" t="s">
        <v>2037</v>
      </c>
      <c r="E1191" s="45" t="s">
        <v>2117</v>
      </c>
      <c r="F1191" s="46">
        <v>5060</v>
      </c>
      <c r="G1191" s="46">
        <v>180</v>
      </c>
      <c r="H1191" s="47">
        <v>3.69</v>
      </c>
      <c r="I1191" s="46">
        <v>459488986000</v>
      </c>
      <c r="J1191" s="46"/>
      <c r="K1191" s="44"/>
    </row>
    <row r="1192" spans="2:11" s="39" customFormat="1" ht="12.75" hidden="1" x14ac:dyDescent="0.2">
      <c r="B1192" s="45" t="s">
        <v>2599</v>
      </c>
      <c r="C1192" s="45" t="s">
        <v>2600</v>
      </c>
      <c r="D1192" s="45" t="s">
        <v>2037</v>
      </c>
      <c r="E1192" s="45" t="s">
        <v>2111</v>
      </c>
      <c r="F1192" s="46">
        <v>11550</v>
      </c>
      <c r="G1192" s="46">
        <v>-100</v>
      </c>
      <c r="H1192" s="47">
        <v>-0.86</v>
      </c>
      <c r="I1192" s="46">
        <v>80850000000</v>
      </c>
      <c r="J1192" s="46"/>
      <c r="K1192" s="44"/>
    </row>
    <row r="1193" spans="2:11" s="39" customFormat="1" ht="12.75" hidden="1" x14ac:dyDescent="0.2">
      <c r="B1193" s="45" t="s">
        <v>2601</v>
      </c>
      <c r="C1193" s="45" t="s">
        <v>2602</v>
      </c>
      <c r="D1193" s="45" t="s">
        <v>2037</v>
      </c>
      <c r="E1193" s="45" t="s">
        <v>2131</v>
      </c>
      <c r="F1193" s="46">
        <v>12350</v>
      </c>
      <c r="G1193" s="46">
        <v>150</v>
      </c>
      <c r="H1193" s="47">
        <v>1.23</v>
      </c>
      <c r="I1193" s="46">
        <v>42080266150</v>
      </c>
      <c r="J1193" s="46"/>
      <c r="K1193" s="44"/>
    </row>
    <row r="1194" spans="2:11" s="39" customFormat="1" ht="12.75" hidden="1" x14ac:dyDescent="0.2">
      <c r="B1194" s="45" t="s">
        <v>2603</v>
      </c>
      <c r="C1194" s="45" t="s">
        <v>2604</v>
      </c>
      <c r="D1194" s="45" t="s">
        <v>2037</v>
      </c>
      <c r="E1194" s="45" t="s">
        <v>2111</v>
      </c>
      <c r="F1194" s="46">
        <v>6200</v>
      </c>
      <c r="G1194" s="46">
        <v>-130</v>
      </c>
      <c r="H1194" s="47">
        <v>-2.0499999999999998</v>
      </c>
      <c r="I1194" s="46">
        <v>45539527000</v>
      </c>
      <c r="J1194" s="46"/>
      <c r="K1194" s="44"/>
    </row>
    <row r="1195" spans="2:11" s="39" customFormat="1" ht="12.75" hidden="1" x14ac:dyDescent="0.2">
      <c r="B1195" s="45" t="s">
        <v>2605</v>
      </c>
      <c r="C1195" s="45" t="s">
        <v>2606</v>
      </c>
      <c r="D1195" s="45" t="s">
        <v>2037</v>
      </c>
      <c r="E1195" s="45" t="s">
        <v>2044</v>
      </c>
      <c r="F1195" s="46">
        <v>36500</v>
      </c>
      <c r="G1195" s="46">
        <v>2050</v>
      </c>
      <c r="H1195" s="47">
        <v>5.95</v>
      </c>
      <c r="I1195" s="46">
        <v>1876629031000</v>
      </c>
      <c r="J1195" s="46"/>
      <c r="K1195" s="44"/>
    </row>
    <row r="1196" spans="2:11" s="39" customFormat="1" ht="12.75" hidden="1" x14ac:dyDescent="0.2">
      <c r="B1196" s="45" t="s">
        <v>2607</v>
      </c>
      <c r="C1196" s="45" t="s">
        <v>2608</v>
      </c>
      <c r="D1196" s="45" t="s">
        <v>2037</v>
      </c>
      <c r="E1196" s="45" t="s">
        <v>2307</v>
      </c>
      <c r="F1196" s="46">
        <v>49600</v>
      </c>
      <c r="G1196" s="46">
        <v>650</v>
      </c>
      <c r="H1196" s="47">
        <v>1.33</v>
      </c>
      <c r="I1196" s="46">
        <v>1001839747200</v>
      </c>
      <c r="J1196" s="46"/>
      <c r="K1196" s="44"/>
    </row>
    <row r="1197" spans="2:11" s="39" customFormat="1" ht="12.75" hidden="1" x14ac:dyDescent="0.2">
      <c r="B1197" s="45" t="s">
        <v>2609</v>
      </c>
      <c r="C1197" s="45" t="s">
        <v>2610</v>
      </c>
      <c r="D1197" s="45" t="s">
        <v>2037</v>
      </c>
      <c r="E1197" s="45" t="s">
        <v>2415</v>
      </c>
      <c r="F1197" s="46">
        <v>3995</v>
      </c>
      <c r="G1197" s="46">
        <v>160</v>
      </c>
      <c r="H1197" s="47">
        <v>4.17</v>
      </c>
      <c r="I1197" s="46">
        <v>47812319800</v>
      </c>
      <c r="J1197" s="46"/>
      <c r="K1197" s="44"/>
    </row>
    <row r="1198" spans="2:11" s="39" customFormat="1" ht="12.75" hidden="1" x14ac:dyDescent="0.2">
      <c r="B1198" s="45" t="s">
        <v>2611</v>
      </c>
      <c r="C1198" s="45" t="s">
        <v>2612</v>
      </c>
      <c r="D1198" s="45" t="s">
        <v>2037</v>
      </c>
      <c r="E1198" s="45" t="s">
        <v>2155</v>
      </c>
      <c r="F1198" s="46">
        <v>2550</v>
      </c>
      <c r="G1198" s="46">
        <v>10</v>
      </c>
      <c r="H1198" s="47">
        <v>0.39</v>
      </c>
      <c r="I1198" s="46">
        <v>43623852150</v>
      </c>
      <c r="J1198" s="46"/>
      <c r="K1198" s="44"/>
    </row>
    <row r="1199" spans="2:11" s="39" customFormat="1" ht="12.75" hidden="1" x14ac:dyDescent="0.2">
      <c r="B1199" s="45" t="s">
        <v>2613</v>
      </c>
      <c r="C1199" s="45" t="s">
        <v>2614</v>
      </c>
      <c r="D1199" s="45" t="s">
        <v>2037</v>
      </c>
      <c r="E1199" s="45" t="s">
        <v>2152</v>
      </c>
      <c r="F1199" s="46">
        <v>3930</v>
      </c>
      <c r="G1199" s="46">
        <v>85</v>
      </c>
      <c r="H1199" s="47">
        <v>2.21</v>
      </c>
      <c r="I1199" s="46">
        <v>198880613220</v>
      </c>
      <c r="J1199" s="46"/>
      <c r="K1199" s="44"/>
    </row>
    <row r="1200" spans="2:11" s="39" customFormat="1" ht="12.75" hidden="1" x14ac:dyDescent="0.2">
      <c r="B1200" s="45" t="s">
        <v>2615</v>
      </c>
      <c r="C1200" s="45" t="s">
        <v>2616</v>
      </c>
      <c r="D1200" s="45" t="s">
        <v>2037</v>
      </c>
      <c r="E1200" s="45" t="s">
        <v>2071</v>
      </c>
      <c r="F1200" s="46">
        <v>19450</v>
      </c>
      <c r="G1200" s="46">
        <v>800</v>
      </c>
      <c r="H1200" s="47">
        <v>4.29</v>
      </c>
      <c r="I1200" s="46">
        <v>108256171500</v>
      </c>
      <c r="J1200" s="46"/>
      <c r="K1200" s="44"/>
    </row>
    <row r="1201" spans="2:11" s="39" customFormat="1" ht="12.75" hidden="1" x14ac:dyDescent="0.2">
      <c r="B1201" s="45" t="s">
        <v>2617</v>
      </c>
      <c r="C1201" s="45" t="s">
        <v>2618</v>
      </c>
      <c r="D1201" s="45" t="s">
        <v>2037</v>
      </c>
      <c r="E1201" s="45" t="s">
        <v>2155</v>
      </c>
      <c r="F1201" s="46">
        <v>5280</v>
      </c>
      <c r="G1201" s="46">
        <v>-100</v>
      </c>
      <c r="H1201" s="47">
        <v>-1.86</v>
      </c>
      <c r="I1201" s="46">
        <v>300219992160</v>
      </c>
      <c r="J1201" s="46"/>
      <c r="K1201" s="44"/>
    </row>
    <row r="1202" spans="2:11" s="39" customFormat="1" ht="12.75" hidden="1" x14ac:dyDescent="0.2">
      <c r="B1202" s="45" t="s">
        <v>2619</v>
      </c>
      <c r="C1202" s="45" t="s">
        <v>2620</v>
      </c>
      <c r="D1202" s="45" t="s">
        <v>2037</v>
      </c>
      <c r="E1202" s="45" t="s">
        <v>2621</v>
      </c>
      <c r="F1202" s="46">
        <v>2135</v>
      </c>
      <c r="G1202" s="46">
        <v>60</v>
      </c>
      <c r="H1202" s="47">
        <v>2.89</v>
      </c>
      <c r="I1202" s="46">
        <v>78999067175</v>
      </c>
      <c r="J1202" s="46"/>
      <c r="K1202" s="44"/>
    </row>
    <row r="1203" spans="2:11" s="39" customFormat="1" ht="12.75" hidden="1" x14ac:dyDescent="0.2">
      <c r="B1203" s="45" t="s">
        <v>2622</v>
      </c>
      <c r="C1203" s="45" t="s">
        <v>2623</v>
      </c>
      <c r="D1203" s="45" t="s">
        <v>2037</v>
      </c>
      <c r="E1203" s="45" t="s">
        <v>2044</v>
      </c>
      <c r="F1203" s="46">
        <v>51700</v>
      </c>
      <c r="G1203" s="46">
        <v>-300</v>
      </c>
      <c r="H1203" s="47">
        <v>-0.57999999999999996</v>
      </c>
      <c r="I1203" s="46">
        <v>363792685300</v>
      </c>
      <c r="J1203" s="46"/>
      <c r="K1203" s="44"/>
    </row>
    <row r="1204" spans="2:11" s="39" customFormat="1" ht="12.75" hidden="1" x14ac:dyDescent="0.2">
      <c r="B1204" s="45" t="s">
        <v>2624</v>
      </c>
      <c r="C1204" s="45" t="s">
        <v>2625</v>
      </c>
      <c r="D1204" s="45" t="s">
        <v>2037</v>
      </c>
      <c r="E1204" s="45" t="s">
        <v>2131</v>
      </c>
      <c r="F1204" s="46">
        <v>3755</v>
      </c>
      <c r="G1204" s="46">
        <v>70</v>
      </c>
      <c r="H1204" s="47">
        <v>1.9</v>
      </c>
      <c r="I1204" s="46">
        <v>70188152090</v>
      </c>
      <c r="J1204" s="46"/>
      <c r="K1204" s="44"/>
    </row>
    <row r="1205" spans="2:11" s="39" customFormat="1" ht="12.75" hidden="1" x14ac:dyDescent="0.2">
      <c r="B1205" s="45" t="s">
        <v>2626</v>
      </c>
      <c r="C1205" s="45" t="s">
        <v>2627</v>
      </c>
      <c r="D1205" s="45" t="s">
        <v>2037</v>
      </c>
      <c r="E1205" s="45" t="s">
        <v>2131</v>
      </c>
      <c r="F1205" s="46">
        <v>9620</v>
      </c>
      <c r="G1205" s="46">
        <v>30</v>
      </c>
      <c r="H1205" s="47">
        <v>0.31</v>
      </c>
      <c r="I1205" s="46">
        <v>181818000000</v>
      </c>
      <c r="J1205" s="46"/>
      <c r="K1205" s="44"/>
    </row>
    <row r="1206" spans="2:11" x14ac:dyDescent="0.2">
      <c r="B1206" s="66" t="s">
        <v>2628</v>
      </c>
      <c r="C1206" s="66" t="s">
        <v>5141</v>
      </c>
      <c r="D1206" s="66" t="s">
        <v>2037</v>
      </c>
      <c r="E1206" s="66" t="s">
        <v>2341</v>
      </c>
      <c r="F1206" s="67">
        <v>17000</v>
      </c>
      <c r="G1206" s="67">
        <v>600</v>
      </c>
      <c r="H1206" s="68">
        <v>3.66</v>
      </c>
      <c r="I1206" s="67">
        <v>192535370000</v>
      </c>
      <c r="J1206" s="67" t="s">
        <v>5142</v>
      </c>
      <c r="K1206" s="65" t="s">
        <v>750</v>
      </c>
    </row>
    <row r="1207" spans="2:11" x14ac:dyDescent="0.2">
      <c r="B1207" s="66" t="s">
        <v>2630</v>
      </c>
      <c r="C1207" s="66" t="s">
        <v>5143</v>
      </c>
      <c r="D1207" s="66" t="s">
        <v>2037</v>
      </c>
      <c r="E1207" s="66" t="s">
        <v>2341</v>
      </c>
      <c r="F1207" s="67">
        <v>1420</v>
      </c>
      <c r="G1207" s="67">
        <v>0</v>
      </c>
      <c r="H1207" s="68">
        <v>0</v>
      </c>
      <c r="I1207" s="67">
        <v>73530927060</v>
      </c>
      <c r="J1207" s="67" t="s">
        <v>5144</v>
      </c>
      <c r="K1207" s="65" t="s">
        <v>750</v>
      </c>
    </row>
    <row r="1208" spans="2:11" s="39" customFormat="1" ht="12.75" hidden="1" x14ac:dyDescent="0.2">
      <c r="B1208" s="45" t="s">
        <v>2631</v>
      </c>
      <c r="C1208" s="45" t="s">
        <v>2632</v>
      </c>
      <c r="D1208" s="45" t="s">
        <v>2037</v>
      </c>
      <c r="E1208" s="45" t="s">
        <v>2155</v>
      </c>
      <c r="F1208" s="46">
        <v>36800</v>
      </c>
      <c r="G1208" s="46">
        <v>3250</v>
      </c>
      <c r="H1208" s="47">
        <v>9.69</v>
      </c>
      <c r="I1208" s="48">
        <v>451724084800</v>
      </c>
      <c r="J1208" s="46"/>
      <c r="K1208" s="44"/>
    </row>
    <row r="1209" spans="2:11" s="39" customFormat="1" ht="12.75" hidden="1" x14ac:dyDescent="0.2">
      <c r="B1209" s="45" t="s">
        <v>2633</v>
      </c>
      <c r="C1209" s="45" t="s">
        <v>2634</v>
      </c>
      <c r="D1209" s="45" t="s">
        <v>2037</v>
      </c>
      <c r="E1209" s="45" t="s">
        <v>2038</v>
      </c>
      <c r="F1209" s="46">
        <v>6300</v>
      </c>
      <c r="G1209" s="46">
        <v>40</v>
      </c>
      <c r="H1209" s="47">
        <v>0.64</v>
      </c>
      <c r="I1209" s="46">
        <v>128235006900</v>
      </c>
      <c r="J1209" s="46"/>
      <c r="K1209" s="44"/>
    </row>
    <row r="1210" spans="2:11" s="39" customFormat="1" ht="12.75" hidden="1" x14ac:dyDescent="0.2">
      <c r="B1210" s="45" t="s">
        <v>2635</v>
      </c>
      <c r="C1210" s="45" t="s">
        <v>2636</v>
      </c>
      <c r="D1210" s="45" t="s">
        <v>2037</v>
      </c>
      <c r="E1210" s="45" t="s">
        <v>2038</v>
      </c>
      <c r="F1210" s="46">
        <v>370</v>
      </c>
      <c r="G1210" s="46">
        <v>0</v>
      </c>
      <c r="H1210" s="47">
        <v>0</v>
      </c>
      <c r="I1210" s="46">
        <v>23750763610</v>
      </c>
      <c r="J1210" s="46"/>
      <c r="K1210" s="44"/>
    </row>
    <row r="1211" spans="2:11" s="39" customFormat="1" ht="12.75" hidden="1" x14ac:dyDescent="0.2">
      <c r="B1211" s="45" t="s">
        <v>2637</v>
      </c>
      <c r="C1211" s="45" t="s">
        <v>2638</v>
      </c>
      <c r="D1211" s="45" t="s">
        <v>2037</v>
      </c>
      <c r="E1211" s="45" t="s">
        <v>2056</v>
      </c>
      <c r="F1211" s="46">
        <v>8360</v>
      </c>
      <c r="G1211" s="46">
        <v>-40</v>
      </c>
      <c r="H1211" s="47">
        <v>-0.48</v>
      </c>
      <c r="I1211" s="46">
        <v>138481702920</v>
      </c>
      <c r="J1211" s="46"/>
      <c r="K1211" s="44"/>
    </row>
    <row r="1212" spans="2:11" s="39" customFormat="1" ht="12.75" hidden="1" x14ac:dyDescent="0.2">
      <c r="B1212" s="45" t="s">
        <v>2639</v>
      </c>
      <c r="C1212" s="45" t="s">
        <v>2640</v>
      </c>
      <c r="D1212" s="45" t="s">
        <v>2037</v>
      </c>
      <c r="E1212" s="45" t="s">
        <v>2038</v>
      </c>
      <c r="F1212" s="46">
        <v>7130</v>
      </c>
      <c r="G1212" s="46">
        <v>190</v>
      </c>
      <c r="H1212" s="47">
        <v>2.74</v>
      </c>
      <c r="I1212" s="46">
        <v>163104924580</v>
      </c>
      <c r="J1212" s="46"/>
      <c r="K1212" s="44"/>
    </row>
    <row r="1213" spans="2:11" s="39" customFormat="1" ht="12.75" hidden="1" x14ac:dyDescent="0.2">
      <c r="B1213" s="45" t="s">
        <v>2641</v>
      </c>
      <c r="C1213" s="45" t="s">
        <v>2642</v>
      </c>
      <c r="D1213" s="45" t="s">
        <v>2037</v>
      </c>
      <c r="E1213" s="45" t="s">
        <v>2131</v>
      </c>
      <c r="F1213" s="46">
        <v>4045</v>
      </c>
      <c r="G1213" s="46">
        <v>-15</v>
      </c>
      <c r="H1213" s="47">
        <v>-0.37</v>
      </c>
      <c r="I1213" s="46">
        <v>92001514635</v>
      </c>
      <c r="J1213" s="46"/>
      <c r="K1213" s="44"/>
    </row>
    <row r="1214" spans="2:11" s="39" customFormat="1" ht="12.75" hidden="1" x14ac:dyDescent="0.2">
      <c r="B1214" s="45" t="s">
        <v>2643</v>
      </c>
      <c r="C1214" s="45" t="s">
        <v>2644</v>
      </c>
      <c r="D1214" s="45" t="s">
        <v>2037</v>
      </c>
      <c r="E1214" s="45" t="s">
        <v>2071</v>
      </c>
      <c r="F1214" s="46">
        <v>9590</v>
      </c>
      <c r="G1214" s="46">
        <v>500</v>
      </c>
      <c r="H1214" s="47">
        <v>5.5</v>
      </c>
      <c r="I1214" s="46">
        <v>157215506280</v>
      </c>
      <c r="J1214" s="46"/>
      <c r="K1214" s="44"/>
    </row>
    <row r="1215" spans="2:11" s="39" customFormat="1" ht="12.75" hidden="1" x14ac:dyDescent="0.2">
      <c r="B1215" s="45" t="s">
        <v>2645</v>
      </c>
      <c r="C1215" s="45" t="s">
        <v>2646</v>
      </c>
      <c r="D1215" s="45" t="s">
        <v>2037</v>
      </c>
      <c r="E1215" s="45" t="s">
        <v>269</v>
      </c>
      <c r="F1215" s="46">
        <v>21200</v>
      </c>
      <c r="G1215" s="46">
        <v>50</v>
      </c>
      <c r="H1215" s="47">
        <v>0.24</v>
      </c>
      <c r="I1215" s="46">
        <v>228150753600</v>
      </c>
      <c r="J1215" s="46"/>
      <c r="K1215" s="44"/>
    </row>
    <row r="1216" spans="2:11" s="39" customFormat="1" ht="12.75" hidden="1" x14ac:dyDescent="0.2">
      <c r="B1216" s="45" t="s">
        <v>2647</v>
      </c>
      <c r="C1216" s="45" t="s">
        <v>2648</v>
      </c>
      <c r="D1216" s="45" t="s">
        <v>2037</v>
      </c>
      <c r="E1216" s="45" t="s">
        <v>2047</v>
      </c>
      <c r="F1216" s="46">
        <v>2800</v>
      </c>
      <c r="G1216" s="46">
        <v>-145</v>
      </c>
      <c r="H1216" s="47">
        <v>-4.92</v>
      </c>
      <c r="I1216" s="46">
        <v>31500000000</v>
      </c>
      <c r="J1216" s="46"/>
      <c r="K1216" s="44"/>
    </row>
    <row r="1217" spans="2:11" x14ac:dyDescent="0.2">
      <c r="B1217" s="66" t="s">
        <v>2649</v>
      </c>
      <c r="C1217" s="66" t="s">
        <v>5145</v>
      </c>
      <c r="D1217" s="66" t="s">
        <v>2037</v>
      </c>
      <c r="E1217" s="66" t="s">
        <v>2341</v>
      </c>
      <c r="F1217" s="67">
        <v>31650</v>
      </c>
      <c r="G1217" s="67">
        <v>450</v>
      </c>
      <c r="H1217" s="68">
        <v>1.44</v>
      </c>
      <c r="I1217" s="67">
        <v>491322003300</v>
      </c>
      <c r="J1217" s="67" t="s">
        <v>5146</v>
      </c>
      <c r="K1217" s="65" t="s">
        <v>750</v>
      </c>
    </row>
    <row r="1218" spans="2:11" hidden="1" x14ac:dyDescent="0.2">
      <c r="B1218" s="66" t="s">
        <v>2651</v>
      </c>
      <c r="C1218" s="66" t="s">
        <v>5147</v>
      </c>
      <c r="D1218" s="66" t="s">
        <v>2037</v>
      </c>
      <c r="E1218" s="66" t="s">
        <v>2341</v>
      </c>
      <c r="F1218" s="67">
        <v>411</v>
      </c>
      <c r="G1218" s="67">
        <v>0</v>
      </c>
      <c r="H1218" s="68">
        <v>0</v>
      </c>
      <c r="I1218" s="67">
        <v>59184398259</v>
      </c>
      <c r="J1218" s="67" t="s">
        <v>5148</v>
      </c>
      <c r="K1218" s="65" t="s">
        <v>5125</v>
      </c>
    </row>
    <row r="1219" spans="2:11" s="39" customFormat="1" ht="12.75" hidden="1" x14ac:dyDescent="0.2">
      <c r="B1219" s="45" t="s">
        <v>2652</v>
      </c>
      <c r="C1219" s="45" t="s">
        <v>2653</v>
      </c>
      <c r="D1219" s="45" t="s">
        <v>2037</v>
      </c>
      <c r="E1219" s="45" t="s">
        <v>2038</v>
      </c>
      <c r="F1219" s="46">
        <v>19700</v>
      </c>
      <c r="G1219" s="46">
        <v>650</v>
      </c>
      <c r="H1219" s="47">
        <v>3.41</v>
      </c>
      <c r="I1219" s="48">
        <v>211058412500</v>
      </c>
      <c r="J1219" s="46"/>
      <c r="K1219" s="44"/>
    </row>
    <row r="1220" spans="2:11" s="39" customFormat="1" ht="12.75" hidden="1" x14ac:dyDescent="0.2">
      <c r="B1220" s="45" t="s">
        <v>2654</v>
      </c>
      <c r="C1220" s="45" t="s">
        <v>2655</v>
      </c>
      <c r="D1220" s="45" t="s">
        <v>2037</v>
      </c>
      <c r="E1220" s="45" t="s">
        <v>2038</v>
      </c>
      <c r="F1220" s="46">
        <v>9260</v>
      </c>
      <c r="G1220" s="46">
        <v>310</v>
      </c>
      <c r="H1220" s="47">
        <v>3.46</v>
      </c>
      <c r="I1220" s="46">
        <v>120721314340</v>
      </c>
      <c r="J1220" s="46"/>
      <c r="K1220" s="44"/>
    </row>
    <row r="1221" spans="2:11" s="39" customFormat="1" ht="12.75" hidden="1" x14ac:dyDescent="0.2">
      <c r="B1221" s="45" t="s">
        <v>2656</v>
      </c>
      <c r="C1221" s="45" t="s">
        <v>2657</v>
      </c>
      <c r="D1221" s="45" t="s">
        <v>2037</v>
      </c>
      <c r="E1221" s="45" t="s">
        <v>2087</v>
      </c>
      <c r="F1221" s="46">
        <v>6200</v>
      </c>
      <c r="G1221" s="46">
        <v>60</v>
      </c>
      <c r="H1221" s="47">
        <v>0.98</v>
      </c>
      <c r="I1221" s="46">
        <v>21113672200</v>
      </c>
      <c r="J1221" s="46"/>
      <c r="K1221" s="44"/>
    </row>
    <row r="1222" spans="2:11" s="39" customFormat="1" ht="12.75" hidden="1" x14ac:dyDescent="0.2">
      <c r="B1222" s="45" t="s">
        <v>2658</v>
      </c>
      <c r="C1222" s="45" t="s">
        <v>2659</v>
      </c>
      <c r="D1222" s="45" t="s">
        <v>2037</v>
      </c>
      <c r="E1222" s="45" t="s">
        <v>2114</v>
      </c>
      <c r="F1222" s="46">
        <v>729</v>
      </c>
      <c r="G1222" s="46">
        <v>16</v>
      </c>
      <c r="H1222" s="47">
        <v>2.2400000000000002</v>
      </c>
      <c r="I1222" s="46">
        <v>23785849179</v>
      </c>
      <c r="J1222" s="46"/>
      <c r="K1222" s="44"/>
    </row>
    <row r="1223" spans="2:11" s="39" customFormat="1" ht="12.75" hidden="1" x14ac:dyDescent="0.2">
      <c r="B1223" s="45" t="s">
        <v>2660</v>
      </c>
      <c r="C1223" s="45" t="s">
        <v>2661</v>
      </c>
      <c r="D1223" s="45" t="s">
        <v>2037</v>
      </c>
      <c r="E1223" s="45" t="s">
        <v>2214</v>
      </c>
      <c r="F1223" s="46">
        <v>2480</v>
      </c>
      <c r="G1223" s="46">
        <v>15</v>
      </c>
      <c r="H1223" s="47">
        <v>0.61</v>
      </c>
      <c r="I1223" s="46">
        <v>22320000000</v>
      </c>
      <c r="J1223" s="46"/>
      <c r="K1223" s="44"/>
    </row>
    <row r="1224" spans="2:11" s="39" customFormat="1" ht="12.75" hidden="1" x14ac:dyDescent="0.2">
      <c r="B1224" s="45" t="s">
        <v>2662</v>
      </c>
      <c r="C1224" s="45" t="s">
        <v>2663</v>
      </c>
      <c r="D1224" s="45" t="s">
        <v>2037</v>
      </c>
      <c r="E1224" s="45" t="s">
        <v>2152</v>
      </c>
      <c r="F1224" s="46">
        <v>4520</v>
      </c>
      <c r="G1224" s="46">
        <v>50</v>
      </c>
      <c r="H1224" s="47">
        <v>1.1200000000000001</v>
      </c>
      <c r="I1224" s="46">
        <v>33490139960</v>
      </c>
      <c r="J1224" s="46"/>
      <c r="K1224" s="44"/>
    </row>
    <row r="1225" spans="2:11" hidden="1" x14ac:dyDescent="0.2">
      <c r="B1225" s="66" t="s">
        <v>2664</v>
      </c>
      <c r="C1225" s="66" t="s">
        <v>5149</v>
      </c>
      <c r="D1225" s="66" t="s">
        <v>2037</v>
      </c>
      <c r="E1225" s="66" t="s">
        <v>2341</v>
      </c>
      <c r="F1225" s="67">
        <v>1055</v>
      </c>
      <c r="G1225" s="67">
        <v>57</v>
      </c>
      <c r="H1225" s="68">
        <v>5.71</v>
      </c>
      <c r="I1225" s="67">
        <v>109472493835</v>
      </c>
      <c r="J1225" s="67" t="s">
        <v>5150</v>
      </c>
      <c r="K1225" s="65" t="s">
        <v>5125</v>
      </c>
    </row>
    <row r="1226" spans="2:11" s="39" customFormat="1" ht="12.75" hidden="1" x14ac:dyDescent="0.2">
      <c r="B1226" s="45" t="s">
        <v>2665</v>
      </c>
      <c r="C1226" s="45" t="s">
        <v>2666</v>
      </c>
      <c r="D1226" s="45" t="s">
        <v>2037</v>
      </c>
      <c r="E1226" s="45" t="s">
        <v>2071</v>
      </c>
      <c r="F1226" s="46">
        <v>8320</v>
      </c>
      <c r="G1226" s="46">
        <v>220</v>
      </c>
      <c r="H1226" s="47">
        <v>2.72</v>
      </c>
      <c r="I1226" s="48">
        <v>188976095360</v>
      </c>
      <c r="J1226" s="46"/>
      <c r="K1226" s="44"/>
    </row>
    <row r="1227" spans="2:11" s="39" customFormat="1" ht="12.75" hidden="1" x14ac:dyDescent="0.2">
      <c r="B1227" s="45" t="s">
        <v>2667</v>
      </c>
      <c r="C1227" s="45" t="s">
        <v>2668</v>
      </c>
      <c r="D1227" s="45" t="s">
        <v>2037</v>
      </c>
      <c r="E1227" s="45" t="s">
        <v>2155</v>
      </c>
      <c r="F1227" s="46">
        <v>3040</v>
      </c>
      <c r="G1227" s="46">
        <v>-10</v>
      </c>
      <c r="H1227" s="47">
        <v>-0.33</v>
      </c>
      <c r="I1227" s="46">
        <v>112830411680</v>
      </c>
      <c r="J1227" s="46"/>
      <c r="K1227" s="44"/>
    </row>
    <row r="1228" spans="2:11" s="39" customFormat="1" ht="12.75" hidden="1" x14ac:dyDescent="0.2">
      <c r="B1228" s="45" t="s">
        <v>2669</v>
      </c>
      <c r="C1228" s="45" t="s">
        <v>2670</v>
      </c>
      <c r="D1228" s="45" t="s">
        <v>2037</v>
      </c>
      <c r="E1228" s="45" t="s">
        <v>2038</v>
      </c>
      <c r="F1228" s="46">
        <v>14800</v>
      </c>
      <c r="G1228" s="46">
        <v>600</v>
      </c>
      <c r="H1228" s="47">
        <v>4.2300000000000004</v>
      </c>
      <c r="I1228" s="46">
        <v>125058697600</v>
      </c>
      <c r="J1228" s="46"/>
      <c r="K1228" s="44"/>
    </row>
    <row r="1229" spans="2:11" s="39" customFormat="1" ht="12.75" hidden="1" x14ac:dyDescent="0.2">
      <c r="B1229" s="45" t="s">
        <v>2671</v>
      </c>
      <c r="C1229" s="45" t="s">
        <v>2672</v>
      </c>
      <c r="D1229" s="45" t="s">
        <v>2037</v>
      </c>
      <c r="E1229" s="45" t="s">
        <v>269</v>
      </c>
      <c r="F1229" s="46">
        <v>9880</v>
      </c>
      <c r="G1229" s="46">
        <v>-20</v>
      </c>
      <c r="H1229" s="47">
        <v>-0.2</v>
      </c>
      <c r="I1229" s="46">
        <v>76700435760</v>
      </c>
      <c r="J1229" s="46"/>
      <c r="K1229" s="44"/>
    </row>
    <row r="1230" spans="2:11" s="39" customFormat="1" ht="12.75" hidden="1" x14ac:dyDescent="0.2">
      <c r="B1230" s="45" t="s">
        <v>2673</v>
      </c>
      <c r="C1230" s="45" t="s">
        <v>2674</v>
      </c>
      <c r="D1230" s="45" t="s">
        <v>2037</v>
      </c>
      <c r="E1230" s="45" t="s">
        <v>2131</v>
      </c>
      <c r="F1230" s="46">
        <v>22100</v>
      </c>
      <c r="G1230" s="46">
        <v>700</v>
      </c>
      <c r="H1230" s="47">
        <v>3.27</v>
      </c>
      <c r="I1230" s="46">
        <v>181912459300</v>
      </c>
      <c r="J1230" s="46"/>
      <c r="K1230" s="44"/>
    </row>
    <row r="1231" spans="2:11" s="39" customFormat="1" ht="12.75" hidden="1" x14ac:dyDescent="0.2">
      <c r="B1231" s="45" t="s">
        <v>2675</v>
      </c>
      <c r="C1231" s="45" t="s">
        <v>2676</v>
      </c>
      <c r="D1231" s="45" t="s">
        <v>2037</v>
      </c>
      <c r="E1231" s="45" t="s">
        <v>2071</v>
      </c>
      <c r="F1231" s="46">
        <v>7410</v>
      </c>
      <c r="G1231" s="46">
        <v>130</v>
      </c>
      <c r="H1231" s="47">
        <v>1.79</v>
      </c>
      <c r="I1231" s="46">
        <v>81150666870</v>
      </c>
      <c r="J1231" s="46"/>
      <c r="K1231" s="44"/>
    </row>
    <row r="1232" spans="2:11" s="39" customFormat="1" ht="12.75" hidden="1" x14ac:dyDescent="0.2">
      <c r="B1232" s="45" t="s">
        <v>2677</v>
      </c>
      <c r="C1232" s="45" t="s">
        <v>2678</v>
      </c>
      <c r="D1232" s="45" t="s">
        <v>2037</v>
      </c>
      <c r="E1232" s="45" t="s">
        <v>2214</v>
      </c>
      <c r="F1232" s="46">
        <v>1550</v>
      </c>
      <c r="G1232" s="46">
        <v>5</v>
      </c>
      <c r="H1232" s="47">
        <v>0.32</v>
      </c>
      <c r="I1232" s="46">
        <v>45492500000</v>
      </c>
      <c r="J1232" s="46"/>
      <c r="K1232" s="44"/>
    </row>
    <row r="1233" spans="2:11" s="39" customFormat="1" ht="12.75" hidden="1" x14ac:dyDescent="0.2">
      <c r="B1233" s="45" t="s">
        <v>2679</v>
      </c>
      <c r="C1233" s="45" t="s">
        <v>2680</v>
      </c>
      <c r="D1233" s="45" t="s">
        <v>2037</v>
      </c>
      <c r="E1233" s="45" t="s">
        <v>2087</v>
      </c>
      <c r="F1233" s="46">
        <v>10300</v>
      </c>
      <c r="G1233" s="46">
        <v>400</v>
      </c>
      <c r="H1233" s="47">
        <v>4.04</v>
      </c>
      <c r="I1233" s="46">
        <v>98833650000</v>
      </c>
      <c r="J1233" s="46"/>
      <c r="K1233" s="44"/>
    </row>
    <row r="1234" spans="2:11" s="39" customFormat="1" ht="12.75" hidden="1" x14ac:dyDescent="0.2">
      <c r="B1234" s="45" t="s">
        <v>2681</v>
      </c>
      <c r="C1234" s="45" t="s">
        <v>2682</v>
      </c>
      <c r="D1234" s="45" t="s">
        <v>2037</v>
      </c>
      <c r="E1234" s="45" t="s">
        <v>2126</v>
      </c>
      <c r="F1234" s="46">
        <v>3505</v>
      </c>
      <c r="G1234" s="46">
        <v>15</v>
      </c>
      <c r="H1234" s="47">
        <v>0.43</v>
      </c>
      <c r="I1234" s="46">
        <v>123710110620</v>
      </c>
      <c r="J1234" s="46"/>
      <c r="K1234" s="44"/>
    </row>
    <row r="1235" spans="2:11" s="39" customFormat="1" ht="12.75" hidden="1" x14ac:dyDescent="0.2">
      <c r="B1235" s="45" t="s">
        <v>2683</v>
      </c>
      <c r="C1235" s="45" t="s">
        <v>2684</v>
      </c>
      <c r="D1235" s="45" t="s">
        <v>2037</v>
      </c>
      <c r="E1235" s="45" t="s">
        <v>2131</v>
      </c>
      <c r="F1235" s="46">
        <v>22700</v>
      </c>
      <c r="G1235" s="46">
        <v>200</v>
      </c>
      <c r="H1235" s="47">
        <v>0.89</v>
      </c>
      <c r="I1235" s="46">
        <v>238292251200</v>
      </c>
      <c r="J1235" s="46"/>
      <c r="K1235" s="44"/>
    </row>
    <row r="1236" spans="2:11" s="39" customFormat="1" ht="12.75" hidden="1" x14ac:dyDescent="0.2">
      <c r="B1236" s="45" t="s">
        <v>2685</v>
      </c>
      <c r="C1236" s="45" t="s">
        <v>2686</v>
      </c>
      <c r="D1236" s="45" t="s">
        <v>2037</v>
      </c>
      <c r="E1236" s="45" t="s">
        <v>2044</v>
      </c>
      <c r="F1236" s="46">
        <v>1860</v>
      </c>
      <c r="G1236" s="46">
        <v>-35</v>
      </c>
      <c r="H1236" s="47">
        <v>-1.85</v>
      </c>
      <c r="I1236" s="46">
        <v>83925872820</v>
      </c>
      <c r="J1236" s="46"/>
      <c r="K1236" s="44"/>
    </row>
    <row r="1237" spans="2:11" s="39" customFormat="1" ht="12.75" hidden="1" x14ac:dyDescent="0.2">
      <c r="B1237" s="45" t="s">
        <v>2687</v>
      </c>
      <c r="C1237" s="45" t="s">
        <v>2688</v>
      </c>
      <c r="D1237" s="45" t="s">
        <v>2037</v>
      </c>
      <c r="E1237" s="45" t="s">
        <v>2053</v>
      </c>
      <c r="F1237" s="46">
        <v>558</v>
      </c>
      <c r="G1237" s="46">
        <v>1</v>
      </c>
      <c r="H1237" s="47">
        <v>0.18</v>
      </c>
      <c r="I1237" s="46">
        <v>75687602112</v>
      </c>
      <c r="J1237" s="46"/>
      <c r="K1237" s="44"/>
    </row>
    <row r="1238" spans="2:11" s="39" customFormat="1" ht="12.75" hidden="1" x14ac:dyDescent="0.2">
      <c r="B1238" s="45" t="s">
        <v>2689</v>
      </c>
      <c r="C1238" s="45" t="s">
        <v>2690</v>
      </c>
      <c r="D1238" s="45" t="s">
        <v>2037</v>
      </c>
      <c r="E1238" s="45" t="s">
        <v>269</v>
      </c>
      <c r="F1238" s="46">
        <v>7560</v>
      </c>
      <c r="G1238" s="46">
        <v>0</v>
      </c>
      <c r="H1238" s="47">
        <v>0</v>
      </c>
      <c r="I1238" s="46">
        <v>142835434560</v>
      </c>
      <c r="J1238" s="46"/>
      <c r="K1238" s="44"/>
    </row>
    <row r="1239" spans="2:11" s="39" customFormat="1" ht="12.75" hidden="1" x14ac:dyDescent="0.2">
      <c r="B1239" s="45" t="s">
        <v>2691</v>
      </c>
      <c r="C1239" s="45" t="s">
        <v>2692</v>
      </c>
      <c r="D1239" s="45" t="s">
        <v>2037</v>
      </c>
      <c r="E1239" s="45" t="s">
        <v>2047</v>
      </c>
      <c r="F1239" s="46">
        <v>5420</v>
      </c>
      <c r="G1239" s="46">
        <v>0</v>
      </c>
      <c r="H1239" s="47">
        <v>0</v>
      </c>
      <c r="I1239" s="46">
        <v>108863838180</v>
      </c>
      <c r="J1239" s="46"/>
      <c r="K1239" s="44"/>
    </row>
    <row r="1240" spans="2:11" s="39" customFormat="1" ht="12.75" hidden="1" x14ac:dyDescent="0.2">
      <c r="B1240" s="45" t="s">
        <v>2693</v>
      </c>
      <c r="C1240" s="45" t="s">
        <v>2694</v>
      </c>
      <c r="D1240" s="45" t="s">
        <v>2037</v>
      </c>
      <c r="E1240" s="45" t="s">
        <v>269</v>
      </c>
      <c r="F1240" s="46">
        <v>24250</v>
      </c>
      <c r="G1240" s="46">
        <v>1350</v>
      </c>
      <c r="H1240" s="47">
        <v>5.9</v>
      </c>
      <c r="I1240" s="46">
        <v>204134463000</v>
      </c>
      <c r="J1240" s="46"/>
      <c r="K1240" s="44"/>
    </row>
    <row r="1241" spans="2:11" s="39" customFormat="1" ht="12.75" hidden="1" x14ac:dyDescent="0.2">
      <c r="B1241" s="45" t="s">
        <v>2695</v>
      </c>
      <c r="C1241" s="45" t="s">
        <v>2696</v>
      </c>
      <c r="D1241" s="45" t="s">
        <v>2037</v>
      </c>
      <c r="E1241" s="45" t="s">
        <v>2044</v>
      </c>
      <c r="F1241" s="46">
        <v>6840</v>
      </c>
      <c r="G1241" s="46">
        <v>0</v>
      </c>
      <c r="H1241" s="47">
        <v>0</v>
      </c>
      <c r="I1241" s="46">
        <v>79391661120</v>
      </c>
      <c r="J1241" s="46"/>
      <c r="K1241" s="44"/>
    </row>
    <row r="1242" spans="2:11" s="39" customFormat="1" ht="12.75" hidden="1" x14ac:dyDescent="0.2">
      <c r="B1242" s="45" t="s">
        <v>2697</v>
      </c>
      <c r="C1242" s="45" t="s">
        <v>2698</v>
      </c>
      <c r="D1242" s="45" t="s">
        <v>2037</v>
      </c>
      <c r="E1242" s="45" t="s">
        <v>2071</v>
      </c>
      <c r="F1242" s="46">
        <v>18900</v>
      </c>
      <c r="G1242" s="46">
        <v>-150</v>
      </c>
      <c r="H1242" s="47">
        <v>-0.79</v>
      </c>
      <c r="I1242" s="46">
        <v>216081016200</v>
      </c>
      <c r="J1242" s="46"/>
      <c r="K1242" s="44"/>
    </row>
    <row r="1243" spans="2:11" s="39" customFormat="1" ht="12.75" hidden="1" x14ac:dyDescent="0.2">
      <c r="B1243" s="45" t="s">
        <v>2699</v>
      </c>
      <c r="C1243" s="45" t="s">
        <v>2700</v>
      </c>
      <c r="D1243" s="45" t="s">
        <v>2037</v>
      </c>
      <c r="E1243" s="45" t="s">
        <v>2038</v>
      </c>
      <c r="F1243" s="46">
        <v>2880</v>
      </c>
      <c r="G1243" s="46">
        <v>40</v>
      </c>
      <c r="H1243" s="47">
        <v>1.41</v>
      </c>
      <c r="I1243" s="46">
        <v>91618560000</v>
      </c>
      <c r="J1243" s="46"/>
      <c r="K1243" s="44"/>
    </row>
    <row r="1244" spans="2:11" s="39" customFormat="1" ht="12.75" hidden="1" x14ac:dyDescent="0.2">
      <c r="B1244" s="45" t="s">
        <v>2701</v>
      </c>
      <c r="C1244" s="45" t="s">
        <v>2702</v>
      </c>
      <c r="D1244" s="45" t="s">
        <v>2037</v>
      </c>
      <c r="E1244" s="45" t="s">
        <v>2114</v>
      </c>
      <c r="F1244" s="46">
        <v>179</v>
      </c>
      <c r="G1244" s="46">
        <v>0</v>
      </c>
      <c r="H1244" s="47">
        <v>0</v>
      </c>
      <c r="I1244" s="46">
        <v>7308230437</v>
      </c>
      <c r="J1244" s="46"/>
      <c r="K1244" s="44"/>
    </row>
    <row r="1245" spans="2:11" s="39" customFormat="1" ht="12.75" hidden="1" x14ac:dyDescent="0.2">
      <c r="B1245" s="45" t="s">
        <v>2703</v>
      </c>
      <c r="C1245" s="45" t="s">
        <v>2704</v>
      </c>
      <c r="D1245" s="45" t="s">
        <v>2037</v>
      </c>
      <c r="E1245" s="45" t="s">
        <v>2071</v>
      </c>
      <c r="F1245" s="46">
        <v>70100</v>
      </c>
      <c r="G1245" s="46">
        <v>1500</v>
      </c>
      <c r="H1245" s="47">
        <v>2.19</v>
      </c>
      <c r="I1245" s="46">
        <v>1660234800600</v>
      </c>
      <c r="J1245" s="46"/>
      <c r="K1245" s="44"/>
    </row>
    <row r="1246" spans="2:11" s="39" customFormat="1" ht="12.75" hidden="1" x14ac:dyDescent="0.2">
      <c r="B1246" s="45" t="s">
        <v>2705</v>
      </c>
      <c r="C1246" s="45" t="s">
        <v>2706</v>
      </c>
      <c r="D1246" s="45" t="s">
        <v>2037</v>
      </c>
      <c r="E1246" s="45" t="s">
        <v>2108</v>
      </c>
      <c r="F1246" s="46">
        <v>1830</v>
      </c>
      <c r="G1246" s="46">
        <v>0</v>
      </c>
      <c r="H1246" s="47">
        <v>0</v>
      </c>
      <c r="I1246" s="46">
        <v>48765969930</v>
      </c>
      <c r="J1246" s="46"/>
      <c r="K1246" s="44"/>
    </row>
    <row r="1247" spans="2:11" s="39" customFormat="1" ht="12.75" hidden="1" x14ac:dyDescent="0.2">
      <c r="B1247" s="45" t="s">
        <v>2707</v>
      </c>
      <c r="C1247" s="45" t="s">
        <v>2708</v>
      </c>
      <c r="D1247" s="45" t="s">
        <v>2037</v>
      </c>
      <c r="E1247" s="45" t="s">
        <v>2071</v>
      </c>
      <c r="F1247" s="46">
        <v>19200</v>
      </c>
      <c r="G1247" s="46">
        <v>50</v>
      </c>
      <c r="H1247" s="47">
        <v>0.26</v>
      </c>
      <c r="I1247" s="46">
        <v>164918016000</v>
      </c>
      <c r="J1247" s="46"/>
      <c r="K1247" s="44"/>
    </row>
    <row r="1248" spans="2:11" s="39" customFormat="1" ht="12.75" hidden="1" x14ac:dyDescent="0.2">
      <c r="B1248" s="45" t="s">
        <v>2709</v>
      </c>
      <c r="C1248" s="45" t="s">
        <v>2710</v>
      </c>
      <c r="D1248" s="45" t="s">
        <v>2037</v>
      </c>
      <c r="E1248" s="45" t="s">
        <v>269</v>
      </c>
      <c r="F1248" s="46">
        <v>11100</v>
      </c>
      <c r="G1248" s="46">
        <v>150</v>
      </c>
      <c r="H1248" s="47">
        <v>1.37</v>
      </c>
      <c r="I1248" s="46">
        <v>382950000000</v>
      </c>
      <c r="J1248" s="46"/>
      <c r="K1248" s="44"/>
    </row>
    <row r="1249" spans="2:11" x14ac:dyDescent="0.2">
      <c r="B1249" s="66" t="s">
        <v>2711</v>
      </c>
      <c r="C1249" s="66" t="s">
        <v>5151</v>
      </c>
      <c r="D1249" s="66" t="s">
        <v>2037</v>
      </c>
      <c r="E1249" s="66" t="s">
        <v>2341</v>
      </c>
      <c r="F1249" s="67">
        <v>53300</v>
      </c>
      <c r="G1249" s="67">
        <v>800</v>
      </c>
      <c r="H1249" s="68">
        <v>1.52</v>
      </c>
      <c r="I1249" s="67">
        <v>354619131100</v>
      </c>
      <c r="J1249" s="67" t="s">
        <v>5152</v>
      </c>
      <c r="K1249" s="65" t="s">
        <v>750</v>
      </c>
    </row>
    <row r="1250" spans="2:11" hidden="1" x14ac:dyDescent="0.2">
      <c r="B1250" s="66" t="s">
        <v>2713</v>
      </c>
      <c r="C1250" s="66" t="s">
        <v>5153</v>
      </c>
      <c r="D1250" s="66" t="s">
        <v>2037</v>
      </c>
      <c r="E1250" s="66" t="s">
        <v>2341</v>
      </c>
      <c r="F1250" s="67">
        <v>10950</v>
      </c>
      <c r="G1250" s="67">
        <v>50</v>
      </c>
      <c r="H1250" s="68">
        <v>0.46</v>
      </c>
      <c r="I1250" s="67">
        <v>181671603300</v>
      </c>
      <c r="J1250" s="67" t="s">
        <v>5154</v>
      </c>
      <c r="K1250" s="65" t="s">
        <v>5125</v>
      </c>
    </row>
    <row r="1251" spans="2:11" s="39" customFormat="1" ht="12.75" hidden="1" x14ac:dyDescent="0.2">
      <c r="B1251" s="45" t="s">
        <v>2714</v>
      </c>
      <c r="C1251" s="45" t="s">
        <v>2715</v>
      </c>
      <c r="D1251" s="45" t="s">
        <v>2037</v>
      </c>
      <c r="E1251" s="45" t="s">
        <v>269</v>
      </c>
      <c r="F1251" s="46">
        <v>2760</v>
      </c>
      <c r="G1251" s="46">
        <v>45</v>
      </c>
      <c r="H1251" s="47">
        <v>1.66</v>
      </c>
      <c r="I1251" s="48">
        <v>181416312480</v>
      </c>
      <c r="J1251" s="46"/>
      <c r="K1251" s="44"/>
    </row>
    <row r="1252" spans="2:11" s="39" customFormat="1" ht="12.75" hidden="1" x14ac:dyDescent="0.2">
      <c r="B1252" s="45" t="s">
        <v>2716</v>
      </c>
      <c r="C1252" s="45" t="s">
        <v>2717</v>
      </c>
      <c r="D1252" s="45" t="s">
        <v>2037</v>
      </c>
      <c r="E1252" s="45" t="s">
        <v>2155</v>
      </c>
      <c r="F1252" s="46">
        <v>4725</v>
      </c>
      <c r="G1252" s="46">
        <v>45</v>
      </c>
      <c r="H1252" s="47">
        <v>0.96</v>
      </c>
      <c r="I1252" s="46">
        <v>84097695150</v>
      </c>
      <c r="J1252" s="46"/>
      <c r="K1252" s="44"/>
    </row>
    <row r="1253" spans="2:11" s="39" customFormat="1" ht="12.75" hidden="1" x14ac:dyDescent="0.2">
      <c r="B1253" s="45" t="s">
        <v>2718</v>
      </c>
      <c r="C1253" s="45" t="s">
        <v>2719</v>
      </c>
      <c r="D1253" s="45" t="s">
        <v>2037</v>
      </c>
      <c r="E1253" s="45" t="s">
        <v>2038</v>
      </c>
      <c r="F1253" s="46">
        <v>19250</v>
      </c>
      <c r="G1253" s="46">
        <v>450</v>
      </c>
      <c r="H1253" s="47">
        <v>2.39</v>
      </c>
      <c r="I1253" s="46">
        <v>187687500000</v>
      </c>
      <c r="J1253" s="46"/>
      <c r="K1253" s="44"/>
    </row>
    <row r="1254" spans="2:11" s="39" customFormat="1" ht="12.75" hidden="1" x14ac:dyDescent="0.2">
      <c r="B1254" s="45" t="s">
        <v>2720</v>
      </c>
      <c r="C1254" s="45" t="s">
        <v>2721</v>
      </c>
      <c r="D1254" s="45" t="s">
        <v>2037</v>
      </c>
      <c r="E1254" s="45" t="s">
        <v>2126</v>
      </c>
      <c r="F1254" s="46">
        <v>13750</v>
      </c>
      <c r="G1254" s="46">
        <v>350</v>
      </c>
      <c r="H1254" s="47">
        <v>2.61</v>
      </c>
      <c r="I1254" s="46">
        <v>154701250000</v>
      </c>
      <c r="J1254" s="46"/>
      <c r="K1254" s="44"/>
    </row>
    <row r="1255" spans="2:11" s="39" customFormat="1" ht="12.75" hidden="1" x14ac:dyDescent="0.2">
      <c r="B1255" s="45" t="s">
        <v>2722</v>
      </c>
      <c r="C1255" s="45" t="s">
        <v>2723</v>
      </c>
      <c r="D1255" s="45" t="s">
        <v>2037</v>
      </c>
      <c r="E1255" s="45" t="s">
        <v>2041</v>
      </c>
      <c r="F1255" s="46">
        <v>306</v>
      </c>
      <c r="G1255" s="46">
        <v>4</v>
      </c>
      <c r="H1255" s="47">
        <v>1.32</v>
      </c>
      <c r="I1255" s="46">
        <v>43385062500</v>
      </c>
      <c r="J1255" s="46"/>
      <c r="K1255" s="44"/>
    </row>
    <row r="1256" spans="2:11" s="39" customFormat="1" ht="12.75" hidden="1" x14ac:dyDescent="0.2">
      <c r="B1256" s="45" t="s">
        <v>2724</v>
      </c>
      <c r="C1256" s="45" t="s">
        <v>2725</v>
      </c>
      <c r="D1256" s="45" t="s">
        <v>2037</v>
      </c>
      <c r="E1256" s="45" t="s">
        <v>2496</v>
      </c>
      <c r="F1256" s="46">
        <v>4650</v>
      </c>
      <c r="G1256" s="46">
        <v>25</v>
      </c>
      <c r="H1256" s="47">
        <v>0.54</v>
      </c>
      <c r="I1256" s="46">
        <v>43435287300</v>
      </c>
      <c r="J1256" s="46"/>
      <c r="K1256" s="44"/>
    </row>
    <row r="1257" spans="2:11" s="39" customFormat="1" ht="12.75" hidden="1" x14ac:dyDescent="0.2">
      <c r="B1257" s="45" t="s">
        <v>2726</v>
      </c>
      <c r="C1257" s="45" t="s">
        <v>2727</v>
      </c>
      <c r="D1257" s="45" t="s">
        <v>2037</v>
      </c>
      <c r="E1257" s="45" t="s">
        <v>2044</v>
      </c>
      <c r="F1257" s="46">
        <v>6450</v>
      </c>
      <c r="G1257" s="46">
        <v>160</v>
      </c>
      <c r="H1257" s="47">
        <v>2.54</v>
      </c>
      <c r="I1257" s="46">
        <v>98663089350</v>
      </c>
      <c r="J1257" s="46"/>
      <c r="K1257" s="44"/>
    </row>
    <row r="1258" spans="2:11" s="39" customFormat="1" ht="12.75" hidden="1" x14ac:dyDescent="0.2">
      <c r="B1258" s="45" t="s">
        <v>2728</v>
      </c>
      <c r="C1258" s="45" t="s">
        <v>2729</v>
      </c>
      <c r="D1258" s="45" t="s">
        <v>2037</v>
      </c>
      <c r="E1258" s="45" t="s">
        <v>2044</v>
      </c>
      <c r="F1258" s="46">
        <v>3115</v>
      </c>
      <c r="G1258" s="46">
        <v>125</v>
      </c>
      <c r="H1258" s="47">
        <v>4.18</v>
      </c>
      <c r="I1258" s="46">
        <v>148643906250</v>
      </c>
      <c r="J1258" s="46"/>
      <c r="K1258" s="44"/>
    </row>
    <row r="1259" spans="2:11" x14ac:dyDescent="0.2">
      <c r="B1259" s="66" t="s">
        <v>2730</v>
      </c>
      <c r="C1259" s="66" t="s">
        <v>5155</v>
      </c>
      <c r="D1259" s="66" t="s">
        <v>2037</v>
      </c>
      <c r="E1259" s="66" t="s">
        <v>2341</v>
      </c>
      <c r="F1259" s="67">
        <v>9610</v>
      </c>
      <c r="G1259" s="67">
        <v>170</v>
      </c>
      <c r="H1259" s="68">
        <v>1.8</v>
      </c>
      <c r="I1259" s="67">
        <v>247055715510</v>
      </c>
      <c r="J1259" s="67" t="s">
        <v>5156</v>
      </c>
      <c r="K1259" s="65" t="s">
        <v>750</v>
      </c>
    </row>
    <row r="1260" spans="2:11" hidden="1" x14ac:dyDescent="0.2">
      <c r="B1260" s="66" t="s">
        <v>2731</v>
      </c>
      <c r="C1260" s="66" t="s">
        <v>2732</v>
      </c>
      <c r="D1260" s="66" t="s">
        <v>2037</v>
      </c>
      <c r="E1260" s="66" t="s">
        <v>2341</v>
      </c>
      <c r="F1260" s="67">
        <v>14150</v>
      </c>
      <c r="G1260" s="67">
        <v>700</v>
      </c>
      <c r="H1260" s="68">
        <v>5.2</v>
      </c>
      <c r="I1260" s="67">
        <v>9439917800</v>
      </c>
      <c r="J1260" s="67" t="s">
        <v>5156</v>
      </c>
      <c r="K1260" s="65" t="s">
        <v>5125</v>
      </c>
    </row>
    <row r="1261" spans="2:11" s="39" customFormat="1" ht="12.75" hidden="1" x14ac:dyDescent="0.2">
      <c r="B1261" s="45" t="s">
        <v>2733</v>
      </c>
      <c r="C1261" s="45" t="s">
        <v>2734</v>
      </c>
      <c r="D1261" s="45" t="s">
        <v>2037</v>
      </c>
      <c r="E1261" s="45" t="s">
        <v>2155</v>
      </c>
      <c r="F1261" s="46">
        <v>4645</v>
      </c>
      <c r="G1261" s="46">
        <v>105</v>
      </c>
      <c r="H1261" s="47">
        <v>2.31</v>
      </c>
      <c r="I1261" s="48">
        <v>118119024180</v>
      </c>
      <c r="J1261" s="46"/>
      <c r="K1261" s="44"/>
    </row>
    <row r="1262" spans="2:11" s="39" customFormat="1" ht="12.75" hidden="1" x14ac:dyDescent="0.2">
      <c r="B1262" s="45" t="s">
        <v>2735</v>
      </c>
      <c r="C1262" s="45" t="s">
        <v>2736</v>
      </c>
      <c r="D1262" s="45" t="s">
        <v>2037</v>
      </c>
      <c r="E1262" s="45" t="s">
        <v>2044</v>
      </c>
      <c r="F1262" s="46">
        <v>135000</v>
      </c>
      <c r="G1262" s="46">
        <v>-300</v>
      </c>
      <c r="H1262" s="47">
        <v>-0.22</v>
      </c>
      <c r="I1262" s="46">
        <v>2057719950000</v>
      </c>
      <c r="J1262" s="46"/>
      <c r="K1262" s="44"/>
    </row>
    <row r="1263" spans="2:11" s="39" customFormat="1" ht="12.75" hidden="1" x14ac:dyDescent="0.2">
      <c r="B1263" s="45" t="s">
        <v>2737</v>
      </c>
      <c r="C1263" s="45" t="s">
        <v>2738</v>
      </c>
      <c r="D1263" s="45" t="s">
        <v>2037</v>
      </c>
      <c r="E1263" s="45" t="s">
        <v>2053</v>
      </c>
      <c r="F1263" s="46">
        <v>1165</v>
      </c>
      <c r="G1263" s="46">
        <v>-5</v>
      </c>
      <c r="H1263" s="47">
        <v>-0.43</v>
      </c>
      <c r="I1263" s="46">
        <v>48394805990</v>
      </c>
      <c r="J1263" s="46"/>
      <c r="K1263" s="44"/>
    </row>
    <row r="1264" spans="2:11" s="39" customFormat="1" ht="12.75" hidden="1" x14ac:dyDescent="0.2">
      <c r="B1264" s="45" t="s">
        <v>2739</v>
      </c>
      <c r="C1264" s="45" t="s">
        <v>2740</v>
      </c>
      <c r="D1264" s="45" t="s">
        <v>2037</v>
      </c>
      <c r="E1264" s="45" t="s">
        <v>2041</v>
      </c>
      <c r="F1264" s="46">
        <v>505</v>
      </c>
      <c r="G1264" s="46">
        <v>3</v>
      </c>
      <c r="H1264" s="47">
        <v>0.6</v>
      </c>
      <c r="I1264" s="46">
        <v>48423769260</v>
      </c>
      <c r="J1264" s="46"/>
      <c r="K1264" s="44"/>
    </row>
    <row r="1265" spans="2:11" s="39" customFormat="1" ht="12.75" hidden="1" x14ac:dyDescent="0.2">
      <c r="B1265" s="45" t="s">
        <v>2741</v>
      </c>
      <c r="C1265" s="45" t="s">
        <v>2742</v>
      </c>
      <c r="D1265" s="45" t="s">
        <v>2037</v>
      </c>
      <c r="E1265" s="45" t="s">
        <v>269</v>
      </c>
      <c r="F1265" s="46">
        <v>3645</v>
      </c>
      <c r="G1265" s="46">
        <v>85</v>
      </c>
      <c r="H1265" s="47">
        <v>2.39</v>
      </c>
      <c r="I1265" s="46">
        <v>66293124030</v>
      </c>
      <c r="J1265" s="46"/>
      <c r="K1265" s="44"/>
    </row>
    <row r="1266" spans="2:11" s="39" customFormat="1" ht="12.75" hidden="1" x14ac:dyDescent="0.2">
      <c r="B1266" s="45" t="s">
        <v>2743</v>
      </c>
      <c r="C1266" s="45" t="s">
        <v>2744</v>
      </c>
      <c r="D1266" s="45" t="s">
        <v>2037</v>
      </c>
      <c r="E1266" s="45" t="s">
        <v>2053</v>
      </c>
      <c r="F1266" s="46">
        <v>6990</v>
      </c>
      <c r="G1266" s="46">
        <v>90</v>
      </c>
      <c r="H1266" s="47">
        <v>1.3</v>
      </c>
      <c r="I1266" s="46">
        <v>184858483650</v>
      </c>
      <c r="J1266" s="46"/>
      <c r="K1266" s="44"/>
    </row>
    <row r="1267" spans="2:11" x14ac:dyDescent="0.2">
      <c r="B1267" s="66" t="s">
        <v>2745</v>
      </c>
      <c r="C1267" s="66" t="s">
        <v>5157</v>
      </c>
      <c r="D1267" s="66" t="s">
        <v>2037</v>
      </c>
      <c r="E1267" s="66" t="s">
        <v>2341</v>
      </c>
      <c r="F1267" s="67">
        <v>32700</v>
      </c>
      <c r="G1267" s="67">
        <v>450</v>
      </c>
      <c r="H1267" s="68">
        <v>1.4</v>
      </c>
      <c r="I1267" s="67">
        <v>199107553200</v>
      </c>
      <c r="J1267" s="67" t="s">
        <v>5158</v>
      </c>
      <c r="K1267" s="65" t="s">
        <v>750</v>
      </c>
    </row>
    <row r="1268" spans="2:11" s="39" customFormat="1" ht="12.75" hidden="1" x14ac:dyDescent="0.2">
      <c r="B1268" s="45" t="s">
        <v>2747</v>
      </c>
      <c r="C1268" s="45" t="s">
        <v>2748</v>
      </c>
      <c r="D1268" s="45" t="s">
        <v>2037</v>
      </c>
      <c r="E1268" s="45" t="s">
        <v>2047</v>
      </c>
      <c r="F1268" s="46">
        <v>575</v>
      </c>
      <c r="G1268" s="46">
        <v>16</v>
      </c>
      <c r="H1268" s="47">
        <v>2.86</v>
      </c>
      <c r="I1268" s="48">
        <v>45807821200</v>
      </c>
      <c r="J1268" s="46"/>
      <c r="K1268" s="44"/>
    </row>
    <row r="1269" spans="2:11" s="39" customFormat="1" ht="12.75" hidden="1" x14ac:dyDescent="0.2">
      <c r="B1269" s="45" t="s">
        <v>2749</v>
      </c>
      <c r="C1269" s="45" t="s">
        <v>2750</v>
      </c>
      <c r="D1269" s="45" t="s">
        <v>2037</v>
      </c>
      <c r="E1269" s="45" t="s">
        <v>2041</v>
      </c>
      <c r="F1269" s="46">
        <v>5250</v>
      </c>
      <c r="G1269" s="46">
        <v>30</v>
      </c>
      <c r="H1269" s="47">
        <v>0.56999999999999995</v>
      </c>
      <c r="I1269" s="46">
        <v>70875000000</v>
      </c>
      <c r="J1269" s="46"/>
      <c r="K1269" s="44"/>
    </row>
    <row r="1270" spans="2:11" s="39" customFormat="1" ht="12.75" hidden="1" x14ac:dyDescent="0.2">
      <c r="B1270" s="45" t="s">
        <v>2751</v>
      </c>
      <c r="C1270" s="45" t="s">
        <v>2752</v>
      </c>
      <c r="D1270" s="45" t="s">
        <v>2037</v>
      </c>
      <c r="E1270" s="45" t="s">
        <v>2496</v>
      </c>
      <c r="F1270" s="46">
        <v>7280</v>
      </c>
      <c r="G1270" s="46">
        <v>-30</v>
      </c>
      <c r="H1270" s="47">
        <v>-0.41</v>
      </c>
      <c r="I1270" s="46">
        <v>110778871840</v>
      </c>
      <c r="J1270" s="46"/>
      <c r="K1270" s="44"/>
    </row>
    <row r="1271" spans="2:11" s="39" customFormat="1" ht="12.75" hidden="1" x14ac:dyDescent="0.2">
      <c r="B1271" s="45" t="s">
        <v>2753</v>
      </c>
      <c r="C1271" s="45" t="s">
        <v>2754</v>
      </c>
      <c r="D1271" s="45" t="s">
        <v>2037</v>
      </c>
      <c r="E1271" s="45" t="s">
        <v>2126</v>
      </c>
      <c r="F1271" s="46">
        <v>7670</v>
      </c>
      <c r="G1271" s="46">
        <v>170</v>
      </c>
      <c r="H1271" s="47">
        <v>2.27</v>
      </c>
      <c r="I1271" s="46">
        <v>76700000000</v>
      </c>
      <c r="J1271" s="46"/>
      <c r="K1271" s="44"/>
    </row>
    <row r="1272" spans="2:11" s="39" customFormat="1" ht="12.75" hidden="1" x14ac:dyDescent="0.2">
      <c r="B1272" s="45" t="s">
        <v>2755</v>
      </c>
      <c r="C1272" s="45" t="s">
        <v>2756</v>
      </c>
      <c r="D1272" s="45" t="s">
        <v>2037</v>
      </c>
      <c r="E1272" s="45" t="s">
        <v>2300</v>
      </c>
      <c r="F1272" s="46">
        <v>8300</v>
      </c>
      <c r="G1272" s="46">
        <v>-40</v>
      </c>
      <c r="H1272" s="47">
        <v>-0.48</v>
      </c>
      <c r="I1272" s="46">
        <v>89374400000</v>
      </c>
      <c r="J1272" s="46"/>
      <c r="K1272" s="44"/>
    </row>
    <row r="1273" spans="2:11" s="39" customFormat="1" ht="12.75" hidden="1" x14ac:dyDescent="0.2">
      <c r="B1273" s="45" t="s">
        <v>2757</v>
      </c>
      <c r="C1273" s="45" t="s">
        <v>2758</v>
      </c>
      <c r="D1273" s="45" t="s">
        <v>2037</v>
      </c>
      <c r="E1273" s="45" t="s">
        <v>2126</v>
      </c>
      <c r="F1273" s="46">
        <v>668</v>
      </c>
      <c r="G1273" s="46">
        <v>-44</v>
      </c>
      <c r="H1273" s="47">
        <v>-6.18</v>
      </c>
      <c r="I1273" s="46">
        <v>71972351388</v>
      </c>
      <c r="J1273" s="46"/>
      <c r="K1273" s="44"/>
    </row>
    <row r="1274" spans="2:11" hidden="1" x14ac:dyDescent="0.2">
      <c r="B1274" s="66" t="s">
        <v>2759</v>
      </c>
      <c r="C1274" s="66" t="s">
        <v>5159</v>
      </c>
      <c r="D1274" s="66" t="s">
        <v>2037</v>
      </c>
      <c r="E1274" s="66" t="s">
        <v>2341</v>
      </c>
      <c r="F1274" s="67">
        <v>18500</v>
      </c>
      <c r="G1274" s="67">
        <v>1200</v>
      </c>
      <c r="H1274" s="68">
        <v>6.94</v>
      </c>
      <c r="I1274" s="67">
        <v>134339600000</v>
      </c>
      <c r="J1274" s="67" t="s">
        <v>5160</v>
      </c>
      <c r="K1274" s="65" t="s">
        <v>5125</v>
      </c>
    </row>
    <row r="1275" spans="2:11" s="39" customFormat="1" ht="12.75" hidden="1" x14ac:dyDescent="0.2">
      <c r="B1275" s="45" t="s">
        <v>2760</v>
      </c>
      <c r="C1275" s="45" t="s">
        <v>2761</v>
      </c>
      <c r="D1275" s="45" t="s">
        <v>2037</v>
      </c>
      <c r="E1275" s="45" t="s">
        <v>2044</v>
      </c>
      <c r="F1275" s="46">
        <v>6170</v>
      </c>
      <c r="G1275" s="46">
        <v>90</v>
      </c>
      <c r="H1275" s="47">
        <v>1.48</v>
      </c>
      <c r="I1275" s="48">
        <v>51289766220</v>
      </c>
      <c r="J1275" s="46"/>
      <c r="K1275" s="44"/>
    </row>
    <row r="1276" spans="2:11" hidden="1" x14ac:dyDescent="0.2">
      <c r="B1276" s="66" t="s">
        <v>2762</v>
      </c>
      <c r="C1276" s="66" t="s">
        <v>5161</v>
      </c>
      <c r="D1276" s="66" t="s">
        <v>2037</v>
      </c>
      <c r="E1276" s="66" t="s">
        <v>2341</v>
      </c>
      <c r="F1276" s="67">
        <v>6610</v>
      </c>
      <c r="G1276" s="67">
        <v>170</v>
      </c>
      <c r="H1276" s="68">
        <v>2.64</v>
      </c>
      <c r="I1276" s="67">
        <v>71519314260</v>
      </c>
      <c r="J1276" s="67" t="s">
        <v>5162</v>
      </c>
      <c r="K1276" s="65" t="s">
        <v>5125</v>
      </c>
    </row>
    <row r="1277" spans="2:11" s="39" customFormat="1" ht="12.75" hidden="1" x14ac:dyDescent="0.2">
      <c r="B1277" s="45" t="s">
        <v>2763</v>
      </c>
      <c r="C1277" s="45" t="s">
        <v>2764</v>
      </c>
      <c r="D1277" s="45" t="s">
        <v>2037</v>
      </c>
      <c r="E1277" s="45" t="s">
        <v>2071</v>
      </c>
      <c r="F1277" s="46">
        <v>27100</v>
      </c>
      <c r="G1277" s="46">
        <v>250</v>
      </c>
      <c r="H1277" s="47">
        <v>0.93</v>
      </c>
      <c r="I1277" s="48">
        <v>288117823400</v>
      </c>
      <c r="J1277" s="46"/>
      <c r="K1277" s="44"/>
    </row>
    <row r="1278" spans="2:11" s="39" customFormat="1" ht="12.75" hidden="1" x14ac:dyDescent="0.2">
      <c r="B1278" s="45" t="s">
        <v>2765</v>
      </c>
      <c r="C1278" s="45" t="s">
        <v>2766</v>
      </c>
      <c r="D1278" s="45" t="s">
        <v>2037</v>
      </c>
      <c r="E1278" s="45" t="s">
        <v>2300</v>
      </c>
      <c r="F1278" s="46">
        <v>69900</v>
      </c>
      <c r="G1278" s="46">
        <v>100</v>
      </c>
      <c r="H1278" s="47">
        <v>0.14000000000000001</v>
      </c>
      <c r="I1278" s="46">
        <v>548270296200</v>
      </c>
      <c r="J1278" s="46"/>
      <c r="K1278" s="44"/>
    </row>
    <row r="1279" spans="2:11" s="39" customFormat="1" ht="12.75" hidden="1" x14ac:dyDescent="0.2">
      <c r="B1279" s="45" t="s">
        <v>2767</v>
      </c>
      <c r="C1279" s="45" t="s">
        <v>2768</v>
      </c>
      <c r="D1279" s="45" t="s">
        <v>2037</v>
      </c>
      <c r="E1279" s="45" t="s">
        <v>2300</v>
      </c>
      <c r="F1279" s="46">
        <v>8440</v>
      </c>
      <c r="G1279" s="46">
        <v>70</v>
      </c>
      <c r="H1279" s="47">
        <v>0.84</v>
      </c>
      <c r="I1279" s="46">
        <v>115782485760</v>
      </c>
      <c r="J1279" s="46"/>
      <c r="K1279" s="44"/>
    </row>
    <row r="1280" spans="2:11" s="39" customFormat="1" ht="12.75" hidden="1" x14ac:dyDescent="0.2">
      <c r="B1280" s="45" t="s">
        <v>2769</v>
      </c>
      <c r="C1280" s="45" t="s">
        <v>2770</v>
      </c>
      <c r="D1280" s="45" t="s">
        <v>2037</v>
      </c>
      <c r="E1280" s="45" t="s">
        <v>2044</v>
      </c>
      <c r="F1280" s="46">
        <v>297</v>
      </c>
      <c r="G1280" s="46">
        <v>2</v>
      </c>
      <c r="H1280" s="47">
        <v>0.68</v>
      </c>
      <c r="I1280" s="46">
        <v>20629542186</v>
      </c>
      <c r="J1280" s="46"/>
      <c r="K1280" s="44"/>
    </row>
    <row r="1281" spans="2:11" s="39" customFormat="1" ht="12.75" hidden="1" x14ac:dyDescent="0.2">
      <c r="B1281" s="45" t="s">
        <v>2771</v>
      </c>
      <c r="C1281" s="45" t="s">
        <v>2772</v>
      </c>
      <c r="D1281" s="45" t="s">
        <v>2037</v>
      </c>
      <c r="E1281" s="45" t="s">
        <v>2053</v>
      </c>
      <c r="F1281" s="46">
        <v>5010</v>
      </c>
      <c r="G1281" s="46">
        <v>50</v>
      </c>
      <c r="H1281" s="47">
        <v>1.01</v>
      </c>
      <c r="I1281" s="46">
        <v>80977090920</v>
      </c>
      <c r="J1281" s="46"/>
      <c r="K1281" s="44"/>
    </row>
    <row r="1282" spans="2:11" s="39" customFormat="1" ht="12.75" hidden="1" x14ac:dyDescent="0.2">
      <c r="B1282" s="45" t="s">
        <v>2773</v>
      </c>
      <c r="C1282" s="45" t="s">
        <v>2774</v>
      </c>
      <c r="D1282" s="45" t="s">
        <v>2037</v>
      </c>
      <c r="E1282" s="45" t="s">
        <v>2038</v>
      </c>
      <c r="F1282" s="46">
        <v>1525</v>
      </c>
      <c r="G1282" s="46">
        <v>-55</v>
      </c>
      <c r="H1282" s="47">
        <v>-3.48</v>
      </c>
      <c r="I1282" s="46">
        <v>54740408750</v>
      </c>
      <c r="J1282" s="46"/>
      <c r="K1282" s="44"/>
    </row>
    <row r="1283" spans="2:11" s="39" customFormat="1" ht="12.75" hidden="1" x14ac:dyDescent="0.2">
      <c r="B1283" s="45" t="s">
        <v>2775</v>
      </c>
      <c r="C1283" s="45" t="s">
        <v>2776</v>
      </c>
      <c r="D1283" s="45" t="s">
        <v>2037</v>
      </c>
      <c r="E1283" s="45" t="s">
        <v>2087</v>
      </c>
      <c r="F1283" s="46">
        <v>9180</v>
      </c>
      <c r="G1283" s="46">
        <v>270</v>
      </c>
      <c r="H1283" s="47">
        <v>3.03</v>
      </c>
      <c r="I1283" s="46">
        <v>135529848000</v>
      </c>
      <c r="J1283" s="46"/>
      <c r="K1283" s="44"/>
    </row>
    <row r="1284" spans="2:11" s="39" customFormat="1" ht="12.75" hidden="1" x14ac:dyDescent="0.2">
      <c r="B1284" s="45" t="s">
        <v>2777</v>
      </c>
      <c r="C1284" s="45" t="s">
        <v>2778</v>
      </c>
      <c r="D1284" s="45" t="s">
        <v>2037</v>
      </c>
      <c r="E1284" s="45" t="s">
        <v>2155</v>
      </c>
      <c r="F1284" s="46">
        <v>34300</v>
      </c>
      <c r="G1284" s="46">
        <v>0</v>
      </c>
      <c r="H1284" s="47">
        <v>0</v>
      </c>
      <c r="I1284" s="46">
        <v>203288519700</v>
      </c>
      <c r="J1284" s="46"/>
      <c r="K1284" s="44"/>
    </row>
    <row r="1285" spans="2:11" s="39" customFormat="1" ht="12.75" hidden="1" x14ac:dyDescent="0.2">
      <c r="B1285" s="45" t="s">
        <v>2779</v>
      </c>
      <c r="C1285" s="45" t="s">
        <v>2780</v>
      </c>
      <c r="D1285" s="45" t="s">
        <v>2037</v>
      </c>
      <c r="E1285" s="45" t="s">
        <v>2152</v>
      </c>
      <c r="F1285" s="46">
        <v>11550</v>
      </c>
      <c r="G1285" s="46">
        <v>0</v>
      </c>
      <c r="H1285" s="47">
        <v>0</v>
      </c>
      <c r="I1285" s="46">
        <v>137687076450</v>
      </c>
      <c r="J1285" s="46"/>
      <c r="K1285" s="44"/>
    </row>
    <row r="1286" spans="2:11" s="39" customFormat="1" ht="12.75" hidden="1" x14ac:dyDescent="0.2">
      <c r="B1286" s="45" t="s">
        <v>2781</v>
      </c>
      <c r="C1286" s="45" t="s">
        <v>2782</v>
      </c>
      <c r="D1286" s="45" t="s">
        <v>2037</v>
      </c>
      <c r="E1286" s="45" t="s">
        <v>2071</v>
      </c>
      <c r="F1286" s="46">
        <v>39000</v>
      </c>
      <c r="G1286" s="46">
        <v>650</v>
      </c>
      <c r="H1286" s="47">
        <v>1.69</v>
      </c>
      <c r="I1286" s="46">
        <v>461833320000</v>
      </c>
      <c r="J1286" s="46"/>
      <c r="K1286" s="44"/>
    </row>
    <row r="1287" spans="2:11" s="39" customFormat="1" ht="12.75" hidden="1" x14ac:dyDescent="0.2">
      <c r="B1287" s="45" t="s">
        <v>2783</v>
      </c>
      <c r="C1287" s="45" t="s">
        <v>2784</v>
      </c>
      <c r="D1287" s="45" t="s">
        <v>2037</v>
      </c>
      <c r="E1287" s="45" t="s">
        <v>2071</v>
      </c>
      <c r="F1287" s="46">
        <v>4080</v>
      </c>
      <c r="G1287" s="46">
        <v>25</v>
      </c>
      <c r="H1287" s="47">
        <v>0.62</v>
      </c>
      <c r="I1287" s="46">
        <v>95500874160</v>
      </c>
      <c r="J1287" s="46"/>
      <c r="K1287" s="44"/>
    </row>
    <row r="1288" spans="2:11" s="39" customFormat="1" ht="12.75" hidden="1" x14ac:dyDescent="0.2">
      <c r="B1288" s="45" t="s">
        <v>2785</v>
      </c>
      <c r="C1288" s="45" t="s">
        <v>2786</v>
      </c>
      <c r="D1288" s="45" t="s">
        <v>2037</v>
      </c>
      <c r="E1288" s="45" t="s">
        <v>2071</v>
      </c>
      <c r="F1288" s="46">
        <v>117700</v>
      </c>
      <c r="G1288" s="46">
        <v>-1500</v>
      </c>
      <c r="H1288" s="47">
        <v>-1.26</v>
      </c>
      <c r="I1288" s="46">
        <v>2393410903400</v>
      </c>
      <c r="J1288" s="46"/>
      <c r="K1288" s="44"/>
    </row>
    <row r="1289" spans="2:11" x14ac:dyDescent="0.2">
      <c r="B1289" s="66" t="s">
        <v>2787</v>
      </c>
      <c r="C1289" s="66" t="s">
        <v>5163</v>
      </c>
      <c r="D1289" s="66" t="s">
        <v>2037</v>
      </c>
      <c r="E1289" s="66" t="s">
        <v>2341</v>
      </c>
      <c r="F1289" s="67">
        <v>16350</v>
      </c>
      <c r="G1289" s="67">
        <v>100</v>
      </c>
      <c r="H1289" s="68">
        <v>0.62</v>
      </c>
      <c r="I1289" s="67">
        <v>141435609600</v>
      </c>
      <c r="J1289" s="67" t="s">
        <v>5165</v>
      </c>
      <c r="K1289" s="65" t="s">
        <v>750</v>
      </c>
    </row>
    <row r="1290" spans="2:11" s="39" customFormat="1" ht="12.75" hidden="1" x14ac:dyDescent="0.2">
      <c r="B1290" s="45" t="s">
        <v>2789</v>
      </c>
      <c r="C1290" s="45" t="s">
        <v>2790</v>
      </c>
      <c r="D1290" s="45" t="s">
        <v>2037</v>
      </c>
      <c r="E1290" s="45" t="s">
        <v>269</v>
      </c>
      <c r="F1290" s="46">
        <v>4195</v>
      </c>
      <c r="G1290" s="46">
        <v>0</v>
      </c>
      <c r="H1290" s="47">
        <v>0</v>
      </c>
      <c r="I1290" s="48">
        <v>49501000000</v>
      </c>
      <c r="J1290" s="46"/>
      <c r="K1290" s="44"/>
    </row>
    <row r="1291" spans="2:11" s="39" customFormat="1" ht="12.75" hidden="1" x14ac:dyDescent="0.2">
      <c r="B1291" s="45" t="s">
        <v>2791</v>
      </c>
      <c r="C1291" s="45" t="s">
        <v>2792</v>
      </c>
      <c r="D1291" s="45" t="s">
        <v>2037</v>
      </c>
      <c r="E1291" s="45" t="s">
        <v>2114</v>
      </c>
      <c r="F1291" s="46">
        <v>1765</v>
      </c>
      <c r="G1291" s="46">
        <v>5</v>
      </c>
      <c r="H1291" s="47">
        <v>0.28000000000000003</v>
      </c>
      <c r="I1291" s="46">
        <v>77236887140</v>
      </c>
      <c r="J1291" s="46"/>
      <c r="K1291" s="44"/>
    </row>
    <row r="1292" spans="2:11" s="39" customFormat="1" ht="12.75" hidden="1" x14ac:dyDescent="0.2">
      <c r="B1292" s="45" t="s">
        <v>2793</v>
      </c>
      <c r="C1292" s="45" t="s">
        <v>2794</v>
      </c>
      <c r="D1292" s="45" t="s">
        <v>2037</v>
      </c>
      <c r="E1292" s="45" t="s">
        <v>2056</v>
      </c>
      <c r="F1292" s="46">
        <v>175000</v>
      </c>
      <c r="G1292" s="46">
        <v>-1700</v>
      </c>
      <c r="H1292" s="47">
        <v>-0.96</v>
      </c>
      <c r="I1292" s="46">
        <v>1046053575000</v>
      </c>
      <c r="J1292" s="46"/>
      <c r="K1292" s="44"/>
    </row>
    <row r="1293" spans="2:11" s="39" customFormat="1" ht="12.75" hidden="1" x14ac:dyDescent="0.2">
      <c r="B1293" s="45" t="s">
        <v>2795</v>
      </c>
      <c r="C1293" s="45" t="s">
        <v>2796</v>
      </c>
      <c r="D1293" s="45" t="s">
        <v>2037</v>
      </c>
      <c r="E1293" s="45" t="s">
        <v>2056</v>
      </c>
      <c r="F1293" s="46">
        <v>34600</v>
      </c>
      <c r="G1293" s="46">
        <v>600</v>
      </c>
      <c r="H1293" s="47">
        <v>1.76</v>
      </c>
      <c r="I1293" s="46">
        <v>540377333200</v>
      </c>
      <c r="J1293" s="46"/>
      <c r="K1293" s="44"/>
    </row>
    <row r="1294" spans="2:11" s="39" customFormat="1" ht="12.75" hidden="1" x14ac:dyDescent="0.2">
      <c r="B1294" s="45" t="s">
        <v>2797</v>
      </c>
      <c r="C1294" s="45" t="s">
        <v>2798</v>
      </c>
      <c r="D1294" s="45" t="s">
        <v>2037</v>
      </c>
      <c r="E1294" s="45" t="s">
        <v>2053</v>
      </c>
      <c r="F1294" s="46">
        <v>3985</v>
      </c>
      <c r="G1294" s="46">
        <v>240</v>
      </c>
      <c r="H1294" s="47">
        <v>6.41</v>
      </c>
      <c r="I1294" s="46">
        <v>148241481950</v>
      </c>
      <c r="J1294" s="46"/>
      <c r="K1294" s="44"/>
    </row>
    <row r="1295" spans="2:11" s="39" customFormat="1" ht="12.75" hidden="1" x14ac:dyDescent="0.2">
      <c r="B1295" s="45" t="s">
        <v>2799</v>
      </c>
      <c r="C1295" s="45" t="s">
        <v>2800</v>
      </c>
      <c r="D1295" s="45" t="s">
        <v>2037</v>
      </c>
      <c r="E1295" s="45" t="s">
        <v>2041</v>
      </c>
      <c r="F1295" s="46">
        <v>428</v>
      </c>
      <c r="G1295" s="46">
        <v>38</v>
      </c>
      <c r="H1295" s="47">
        <v>9.74</v>
      </c>
      <c r="I1295" s="46">
        <v>42450926624</v>
      </c>
      <c r="J1295" s="46"/>
      <c r="K1295" s="44"/>
    </row>
    <row r="1296" spans="2:11" s="39" customFormat="1" ht="12.75" hidden="1" x14ac:dyDescent="0.2">
      <c r="B1296" s="45" t="s">
        <v>2801</v>
      </c>
      <c r="C1296" s="45" t="s">
        <v>2802</v>
      </c>
      <c r="D1296" s="45" t="s">
        <v>2037</v>
      </c>
      <c r="E1296" s="45" t="s">
        <v>2071</v>
      </c>
      <c r="F1296" s="46">
        <v>175800</v>
      </c>
      <c r="G1296" s="46">
        <v>-200</v>
      </c>
      <c r="H1296" s="47">
        <v>-0.11</v>
      </c>
      <c r="I1296" s="46">
        <v>1563337714800</v>
      </c>
      <c r="J1296" s="46"/>
      <c r="K1296" s="44"/>
    </row>
    <row r="1297" spans="2:11" s="39" customFormat="1" ht="12.75" hidden="1" x14ac:dyDescent="0.2">
      <c r="B1297" s="45" t="s">
        <v>2803</v>
      </c>
      <c r="C1297" s="45" t="s">
        <v>2804</v>
      </c>
      <c r="D1297" s="45" t="s">
        <v>2037</v>
      </c>
      <c r="E1297" s="45" t="s">
        <v>2044</v>
      </c>
      <c r="F1297" s="46">
        <v>14050</v>
      </c>
      <c r="G1297" s="46">
        <v>450</v>
      </c>
      <c r="H1297" s="47">
        <v>3.31</v>
      </c>
      <c r="I1297" s="46">
        <v>141936472000</v>
      </c>
      <c r="J1297" s="46"/>
      <c r="K1297" s="44"/>
    </row>
    <row r="1298" spans="2:11" s="39" customFormat="1" ht="12.75" hidden="1" x14ac:dyDescent="0.2">
      <c r="B1298" s="45" t="s">
        <v>2805</v>
      </c>
      <c r="C1298" s="45" t="s">
        <v>2806</v>
      </c>
      <c r="D1298" s="45" t="s">
        <v>2037</v>
      </c>
      <c r="E1298" s="45" t="s">
        <v>2056</v>
      </c>
      <c r="F1298" s="46">
        <v>2810</v>
      </c>
      <c r="G1298" s="46">
        <v>40</v>
      </c>
      <c r="H1298" s="47">
        <v>1.44</v>
      </c>
      <c r="I1298" s="46">
        <v>67053206310</v>
      </c>
      <c r="J1298" s="46"/>
      <c r="K1298" s="44"/>
    </row>
    <row r="1299" spans="2:11" s="39" customFormat="1" ht="12.75" hidden="1" x14ac:dyDescent="0.2">
      <c r="B1299" s="45" t="s">
        <v>2807</v>
      </c>
      <c r="C1299" s="45" t="s">
        <v>2808</v>
      </c>
      <c r="D1299" s="45" t="s">
        <v>2037</v>
      </c>
      <c r="E1299" s="45" t="s">
        <v>2415</v>
      </c>
      <c r="F1299" s="46">
        <v>28100</v>
      </c>
      <c r="G1299" s="46">
        <v>500</v>
      </c>
      <c r="H1299" s="47">
        <v>1.81</v>
      </c>
      <c r="I1299" s="46">
        <v>101064122800</v>
      </c>
      <c r="J1299" s="46"/>
      <c r="K1299" s="44"/>
    </row>
    <row r="1300" spans="2:11" x14ac:dyDescent="0.2">
      <c r="B1300" s="66" t="s">
        <v>2809</v>
      </c>
      <c r="C1300" s="66" t="s">
        <v>5164</v>
      </c>
      <c r="D1300" s="66" t="s">
        <v>2037</v>
      </c>
      <c r="E1300" s="66" t="s">
        <v>2341</v>
      </c>
      <c r="F1300" s="67">
        <v>38050</v>
      </c>
      <c r="G1300" s="67">
        <v>200</v>
      </c>
      <c r="H1300" s="68">
        <v>0.53</v>
      </c>
      <c r="I1300" s="67">
        <v>265941533250</v>
      </c>
      <c r="J1300" s="67" t="s">
        <v>5166</v>
      </c>
      <c r="K1300" s="65" t="s">
        <v>750</v>
      </c>
    </row>
    <row r="1301" spans="2:11" s="39" customFormat="1" ht="12.75" hidden="1" x14ac:dyDescent="0.2">
      <c r="B1301" s="45" t="s">
        <v>2811</v>
      </c>
      <c r="C1301" s="45" t="s">
        <v>2812</v>
      </c>
      <c r="D1301" s="45" t="s">
        <v>2037</v>
      </c>
      <c r="E1301" s="45" t="s">
        <v>2131</v>
      </c>
      <c r="F1301" s="46">
        <v>1820</v>
      </c>
      <c r="G1301" s="46">
        <v>5</v>
      </c>
      <c r="H1301" s="47">
        <v>0.28000000000000003</v>
      </c>
      <c r="I1301" s="48">
        <v>58884145320</v>
      </c>
      <c r="J1301" s="46"/>
      <c r="K1301" s="44"/>
    </row>
    <row r="1302" spans="2:11" s="39" customFormat="1" ht="12.75" hidden="1" x14ac:dyDescent="0.2">
      <c r="B1302" s="45" t="s">
        <v>2813</v>
      </c>
      <c r="C1302" s="45" t="s">
        <v>2814</v>
      </c>
      <c r="D1302" s="45" t="s">
        <v>2037</v>
      </c>
      <c r="E1302" s="45" t="s">
        <v>2131</v>
      </c>
      <c r="F1302" s="46">
        <v>9210</v>
      </c>
      <c r="G1302" s="46">
        <v>0</v>
      </c>
      <c r="H1302" s="47">
        <v>0</v>
      </c>
      <c r="I1302" s="46">
        <v>59319850890</v>
      </c>
      <c r="J1302" s="46"/>
      <c r="K1302" s="44"/>
    </row>
    <row r="1303" spans="2:11" s="39" customFormat="1" ht="12.75" hidden="1" x14ac:dyDescent="0.2">
      <c r="B1303" s="45" t="s">
        <v>2815</v>
      </c>
      <c r="C1303" s="45" t="s">
        <v>2816</v>
      </c>
      <c r="D1303" s="45" t="s">
        <v>2037</v>
      </c>
      <c r="E1303" s="45" t="s">
        <v>2131</v>
      </c>
      <c r="F1303" s="46">
        <v>3730</v>
      </c>
      <c r="G1303" s="46">
        <v>0</v>
      </c>
      <c r="H1303" s="47">
        <v>0</v>
      </c>
      <c r="I1303" s="46">
        <v>297361650060</v>
      </c>
      <c r="J1303" s="46"/>
      <c r="K1303" s="44"/>
    </row>
    <row r="1304" spans="2:11" s="39" customFormat="1" ht="12.75" hidden="1" x14ac:dyDescent="0.2">
      <c r="B1304" s="45" t="s">
        <v>2817</v>
      </c>
      <c r="C1304" s="45" t="s">
        <v>2818</v>
      </c>
      <c r="D1304" s="45" t="s">
        <v>2037</v>
      </c>
      <c r="E1304" s="45" t="s">
        <v>2071</v>
      </c>
      <c r="F1304" s="46">
        <v>20550</v>
      </c>
      <c r="G1304" s="46">
        <v>-50</v>
      </c>
      <c r="H1304" s="47">
        <v>-0.24</v>
      </c>
      <c r="I1304" s="46">
        <v>388395000000</v>
      </c>
      <c r="J1304" s="46"/>
      <c r="K1304" s="44"/>
    </row>
    <row r="1305" spans="2:11" s="39" customFormat="1" ht="12.75" hidden="1" x14ac:dyDescent="0.2">
      <c r="B1305" s="45" t="s">
        <v>2819</v>
      </c>
      <c r="C1305" s="45" t="s">
        <v>2820</v>
      </c>
      <c r="D1305" s="45" t="s">
        <v>2037</v>
      </c>
      <c r="E1305" s="45" t="s">
        <v>2126</v>
      </c>
      <c r="F1305" s="46">
        <v>18750</v>
      </c>
      <c r="G1305" s="46">
        <v>1600</v>
      </c>
      <c r="H1305" s="47">
        <v>9.33</v>
      </c>
      <c r="I1305" s="46">
        <v>61569637500</v>
      </c>
      <c r="J1305" s="46"/>
      <c r="K1305" s="44"/>
    </row>
    <row r="1306" spans="2:11" s="39" customFormat="1" ht="12.75" hidden="1" x14ac:dyDescent="0.2">
      <c r="B1306" s="45" t="s">
        <v>2821</v>
      </c>
      <c r="C1306" s="45" t="s">
        <v>2822</v>
      </c>
      <c r="D1306" s="45" t="s">
        <v>2037</v>
      </c>
      <c r="E1306" s="45" t="s">
        <v>2126</v>
      </c>
      <c r="F1306" s="46">
        <v>5040</v>
      </c>
      <c r="G1306" s="46">
        <v>160</v>
      </c>
      <c r="H1306" s="47">
        <v>3.28</v>
      </c>
      <c r="I1306" s="46">
        <v>163610727840</v>
      </c>
      <c r="J1306" s="46"/>
      <c r="K1306" s="44"/>
    </row>
    <row r="1307" spans="2:11" s="39" customFormat="1" ht="12.75" hidden="1" x14ac:dyDescent="0.2">
      <c r="B1307" s="45" t="s">
        <v>2823</v>
      </c>
      <c r="C1307" s="45" t="s">
        <v>2824</v>
      </c>
      <c r="D1307" s="45" t="s">
        <v>2037</v>
      </c>
      <c r="E1307" s="45" t="s">
        <v>2131</v>
      </c>
      <c r="F1307" s="46">
        <v>3865</v>
      </c>
      <c r="G1307" s="46">
        <v>-25</v>
      </c>
      <c r="H1307" s="47">
        <v>-0.64</v>
      </c>
      <c r="I1307" s="46">
        <v>92598396620</v>
      </c>
      <c r="J1307" s="46"/>
      <c r="K1307" s="44"/>
    </row>
    <row r="1308" spans="2:11" s="39" customFormat="1" ht="12.75" hidden="1" x14ac:dyDescent="0.2">
      <c r="B1308" s="45" t="s">
        <v>2825</v>
      </c>
      <c r="C1308" s="45" t="s">
        <v>2826</v>
      </c>
      <c r="D1308" s="45" t="s">
        <v>2037</v>
      </c>
      <c r="E1308" s="45" t="s">
        <v>2114</v>
      </c>
      <c r="F1308" s="46">
        <v>2250</v>
      </c>
      <c r="G1308" s="46">
        <v>-15</v>
      </c>
      <c r="H1308" s="47">
        <v>-0.66</v>
      </c>
      <c r="I1308" s="46">
        <v>122572755000</v>
      </c>
      <c r="J1308" s="46"/>
      <c r="K1308" s="44"/>
    </row>
    <row r="1309" spans="2:11" s="39" customFormat="1" ht="12.75" hidden="1" x14ac:dyDescent="0.2">
      <c r="B1309" s="45" t="s">
        <v>2827</v>
      </c>
      <c r="C1309" s="45" t="s">
        <v>2828</v>
      </c>
      <c r="D1309" s="45" t="s">
        <v>2037</v>
      </c>
      <c r="E1309" s="45" t="s">
        <v>2126</v>
      </c>
      <c r="F1309" s="46">
        <v>2545</v>
      </c>
      <c r="G1309" s="46">
        <v>30</v>
      </c>
      <c r="H1309" s="47">
        <v>1.19</v>
      </c>
      <c r="I1309" s="46">
        <v>81875994130</v>
      </c>
      <c r="J1309" s="46"/>
      <c r="K1309" s="44"/>
    </row>
    <row r="1310" spans="2:11" s="39" customFormat="1" ht="12.75" hidden="1" x14ac:dyDescent="0.2">
      <c r="B1310" s="45" t="s">
        <v>2829</v>
      </c>
      <c r="C1310" s="45" t="s">
        <v>2830</v>
      </c>
      <c r="D1310" s="45" t="s">
        <v>2037</v>
      </c>
      <c r="E1310" s="45" t="s">
        <v>2131</v>
      </c>
      <c r="F1310" s="46">
        <v>9480</v>
      </c>
      <c r="G1310" s="46">
        <v>50</v>
      </c>
      <c r="H1310" s="47">
        <v>0.53</v>
      </c>
      <c r="I1310" s="46">
        <v>135859633800</v>
      </c>
      <c r="J1310" s="46"/>
      <c r="K1310" s="44"/>
    </row>
    <row r="1311" spans="2:11" s="39" customFormat="1" ht="12.75" hidden="1" x14ac:dyDescent="0.2">
      <c r="B1311" s="45" t="s">
        <v>2831</v>
      </c>
      <c r="C1311" s="45" t="s">
        <v>2832</v>
      </c>
      <c r="D1311" s="45" t="s">
        <v>2037</v>
      </c>
      <c r="E1311" s="45" t="s">
        <v>2114</v>
      </c>
      <c r="F1311" s="46">
        <v>6550</v>
      </c>
      <c r="G1311" s="46">
        <v>120</v>
      </c>
      <c r="H1311" s="47">
        <v>1.87</v>
      </c>
      <c r="I1311" s="46">
        <v>255456805450</v>
      </c>
      <c r="J1311" s="46"/>
      <c r="K1311" s="44"/>
    </row>
    <row r="1312" spans="2:11" s="39" customFormat="1" ht="12.75" hidden="1" x14ac:dyDescent="0.2">
      <c r="B1312" s="45" t="s">
        <v>2833</v>
      </c>
      <c r="C1312" s="45" t="s">
        <v>2834</v>
      </c>
      <c r="D1312" s="45" t="s">
        <v>2037</v>
      </c>
      <c r="E1312" s="45" t="s">
        <v>2184</v>
      </c>
      <c r="F1312" s="46">
        <v>4785</v>
      </c>
      <c r="G1312" s="46">
        <v>105</v>
      </c>
      <c r="H1312" s="47">
        <v>2.2400000000000002</v>
      </c>
      <c r="I1312" s="46">
        <v>52252200000</v>
      </c>
      <c r="J1312" s="46"/>
      <c r="K1312" s="44"/>
    </row>
    <row r="1313" spans="2:11" s="39" customFormat="1" ht="12.75" hidden="1" x14ac:dyDescent="0.2">
      <c r="B1313" s="45" t="s">
        <v>2835</v>
      </c>
      <c r="C1313" s="45" t="s">
        <v>2836</v>
      </c>
      <c r="D1313" s="45" t="s">
        <v>2037</v>
      </c>
      <c r="E1313" s="45" t="s">
        <v>2307</v>
      </c>
      <c r="F1313" s="46">
        <v>3150</v>
      </c>
      <c r="G1313" s="46">
        <v>-90</v>
      </c>
      <c r="H1313" s="47">
        <v>-2.78</v>
      </c>
      <c r="I1313" s="46">
        <v>69733125000</v>
      </c>
      <c r="J1313" s="46"/>
      <c r="K1313" s="44"/>
    </row>
    <row r="1314" spans="2:11" s="39" customFormat="1" ht="12.75" hidden="1" x14ac:dyDescent="0.2">
      <c r="B1314" s="45" t="s">
        <v>2837</v>
      </c>
      <c r="C1314" s="45" t="s">
        <v>2838</v>
      </c>
      <c r="D1314" s="45" t="s">
        <v>2037</v>
      </c>
      <c r="E1314" s="45" t="s">
        <v>2126</v>
      </c>
      <c r="F1314" s="46">
        <v>9650</v>
      </c>
      <c r="G1314" s="46">
        <v>270</v>
      </c>
      <c r="H1314" s="47">
        <v>2.88</v>
      </c>
      <c r="I1314" s="46">
        <v>44759411650</v>
      </c>
      <c r="J1314" s="46"/>
      <c r="K1314" s="44"/>
    </row>
    <row r="1315" spans="2:11" s="39" customFormat="1" ht="12.75" hidden="1" x14ac:dyDescent="0.2">
      <c r="B1315" s="45" t="s">
        <v>2839</v>
      </c>
      <c r="C1315" s="45" t="s">
        <v>2840</v>
      </c>
      <c r="D1315" s="45" t="s">
        <v>2037</v>
      </c>
      <c r="E1315" s="45" t="s">
        <v>2053</v>
      </c>
      <c r="F1315" s="46">
        <v>279</v>
      </c>
      <c r="G1315" s="46">
        <v>0</v>
      </c>
      <c r="H1315" s="47">
        <v>0</v>
      </c>
      <c r="I1315" s="46">
        <v>12549281058</v>
      </c>
      <c r="J1315" s="46"/>
      <c r="K1315" s="44"/>
    </row>
    <row r="1316" spans="2:11" s="39" customFormat="1" ht="12.75" hidden="1" x14ac:dyDescent="0.2">
      <c r="B1316" s="45" t="s">
        <v>2841</v>
      </c>
      <c r="C1316" s="45" t="s">
        <v>2842</v>
      </c>
      <c r="D1316" s="45" t="s">
        <v>2037</v>
      </c>
      <c r="E1316" s="45" t="s">
        <v>2131</v>
      </c>
      <c r="F1316" s="46">
        <v>3150</v>
      </c>
      <c r="G1316" s="46">
        <v>135</v>
      </c>
      <c r="H1316" s="47">
        <v>4.4800000000000004</v>
      </c>
      <c r="I1316" s="46">
        <v>78167514600</v>
      </c>
      <c r="J1316" s="46"/>
      <c r="K1316" s="44"/>
    </row>
    <row r="1317" spans="2:11" s="39" customFormat="1" ht="12.75" hidden="1" x14ac:dyDescent="0.2">
      <c r="B1317" s="45" t="s">
        <v>2843</v>
      </c>
      <c r="C1317" s="45" t="s">
        <v>2844</v>
      </c>
      <c r="D1317" s="45" t="s">
        <v>2037</v>
      </c>
      <c r="E1317" s="45" t="s">
        <v>2300</v>
      </c>
      <c r="F1317" s="46">
        <v>3010</v>
      </c>
      <c r="G1317" s="46">
        <v>20</v>
      </c>
      <c r="H1317" s="47">
        <v>0.67</v>
      </c>
      <c r="I1317" s="46">
        <v>56200998280</v>
      </c>
      <c r="J1317" s="46"/>
      <c r="K1317" s="44"/>
    </row>
    <row r="1318" spans="2:11" s="39" customFormat="1" ht="12.75" hidden="1" x14ac:dyDescent="0.2">
      <c r="B1318" s="45" t="s">
        <v>2845</v>
      </c>
      <c r="C1318" s="45" t="s">
        <v>2846</v>
      </c>
      <c r="D1318" s="45" t="s">
        <v>2037</v>
      </c>
      <c r="E1318" s="45" t="s">
        <v>2041</v>
      </c>
      <c r="F1318" s="46">
        <v>2105</v>
      </c>
      <c r="G1318" s="46">
        <v>-25</v>
      </c>
      <c r="H1318" s="47">
        <v>-1.17</v>
      </c>
      <c r="I1318" s="46">
        <v>10651300000</v>
      </c>
      <c r="J1318" s="46"/>
      <c r="K1318" s="44"/>
    </row>
    <row r="1319" spans="2:11" s="39" customFormat="1" ht="12.75" hidden="1" x14ac:dyDescent="0.2">
      <c r="B1319" s="45" t="s">
        <v>2847</v>
      </c>
      <c r="C1319" s="45" t="s">
        <v>2848</v>
      </c>
      <c r="D1319" s="45" t="s">
        <v>2037</v>
      </c>
      <c r="E1319" s="45" t="s">
        <v>2041</v>
      </c>
      <c r="F1319" s="46">
        <v>2060</v>
      </c>
      <c r="G1319" s="46">
        <v>15</v>
      </c>
      <c r="H1319" s="47">
        <v>0.73</v>
      </c>
      <c r="I1319" s="46">
        <v>13352920000</v>
      </c>
      <c r="J1319" s="46"/>
      <c r="K1319" s="44"/>
    </row>
    <row r="1320" spans="2:11" s="39" customFormat="1" ht="12.75" hidden="1" x14ac:dyDescent="0.2">
      <c r="B1320" s="45" t="s">
        <v>2849</v>
      </c>
      <c r="C1320" s="45" t="s">
        <v>2850</v>
      </c>
      <c r="D1320" s="45" t="s">
        <v>2037</v>
      </c>
      <c r="E1320" s="45" t="s">
        <v>2041</v>
      </c>
      <c r="F1320" s="46">
        <v>2050</v>
      </c>
      <c r="G1320" s="46">
        <v>0</v>
      </c>
      <c r="H1320" s="47">
        <v>0</v>
      </c>
      <c r="I1320" s="46">
        <v>8999500000</v>
      </c>
      <c r="J1320" s="46"/>
      <c r="K1320" s="44"/>
    </row>
    <row r="1321" spans="2:11" s="39" customFormat="1" ht="12.75" hidden="1" x14ac:dyDescent="0.2">
      <c r="B1321" s="45" t="s">
        <v>2851</v>
      </c>
      <c r="C1321" s="45" t="s">
        <v>2852</v>
      </c>
      <c r="D1321" s="45" t="s">
        <v>2037</v>
      </c>
      <c r="E1321" s="45" t="s">
        <v>2041</v>
      </c>
      <c r="F1321" s="46">
        <v>5450</v>
      </c>
      <c r="G1321" s="46">
        <v>180</v>
      </c>
      <c r="H1321" s="47">
        <v>3.42</v>
      </c>
      <c r="I1321" s="46">
        <v>250704485350</v>
      </c>
      <c r="J1321" s="46"/>
      <c r="K1321" s="44"/>
    </row>
    <row r="1322" spans="2:11" s="39" customFormat="1" ht="12.75" hidden="1" x14ac:dyDescent="0.2">
      <c r="B1322" s="45" t="s">
        <v>2853</v>
      </c>
      <c r="C1322" s="45" t="s">
        <v>2854</v>
      </c>
      <c r="D1322" s="45" t="s">
        <v>2037</v>
      </c>
      <c r="E1322" s="45" t="s">
        <v>2038</v>
      </c>
      <c r="F1322" s="46">
        <v>39700</v>
      </c>
      <c r="G1322" s="46">
        <v>1050</v>
      </c>
      <c r="H1322" s="47">
        <v>2.72</v>
      </c>
      <c r="I1322" s="46">
        <v>331983548200</v>
      </c>
      <c r="J1322" s="46"/>
      <c r="K1322" s="44"/>
    </row>
    <row r="1323" spans="2:11" s="39" customFormat="1" ht="12.75" hidden="1" x14ac:dyDescent="0.2">
      <c r="B1323" s="45" t="s">
        <v>2855</v>
      </c>
      <c r="C1323" s="45" t="s">
        <v>2856</v>
      </c>
      <c r="D1323" s="45" t="s">
        <v>2037</v>
      </c>
      <c r="E1323" s="45" t="s">
        <v>2126</v>
      </c>
      <c r="F1323" s="46">
        <v>8230</v>
      </c>
      <c r="G1323" s="46">
        <v>160</v>
      </c>
      <c r="H1323" s="47">
        <v>1.98</v>
      </c>
      <c r="I1323" s="46">
        <v>50374085240</v>
      </c>
      <c r="J1323" s="46"/>
      <c r="K1323" s="44"/>
    </row>
    <row r="1324" spans="2:11" s="39" customFormat="1" ht="12.75" hidden="1" x14ac:dyDescent="0.2">
      <c r="B1324" s="45" t="s">
        <v>2857</v>
      </c>
      <c r="C1324" s="45" t="s">
        <v>2858</v>
      </c>
      <c r="D1324" s="45" t="s">
        <v>2037</v>
      </c>
      <c r="E1324" s="45" t="s">
        <v>2155</v>
      </c>
      <c r="F1324" s="46">
        <v>11050</v>
      </c>
      <c r="G1324" s="46">
        <v>400</v>
      </c>
      <c r="H1324" s="47">
        <v>3.76</v>
      </c>
      <c r="I1324" s="46">
        <v>273450316750</v>
      </c>
      <c r="J1324" s="46"/>
      <c r="K1324" s="44"/>
    </row>
    <row r="1325" spans="2:11" s="39" customFormat="1" ht="12.75" hidden="1" x14ac:dyDescent="0.2">
      <c r="B1325" s="45" t="s">
        <v>2859</v>
      </c>
      <c r="C1325" s="45" t="s">
        <v>2860</v>
      </c>
      <c r="D1325" s="45" t="s">
        <v>2037</v>
      </c>
      <c r="E1325" s="45" t="s">
        <v>2044</v>
      </c>
      <c r="F1325" s="46">
        <v>15100</v>
      </c>
      <c r="G1325" s="46">
        <v>450</v>
      </c>
      <c r="H1325" s="47">
        <v>3.07</v>
      </c>
      <c r="I1325" s="46">
        <v>472880705300</v>
      </c>
      <c r="J1325" s="46"/>
      <c r="K1325" s="44"/>
    </row>
    <row r="1326" spans="2:11" hidden="1" x14ac:dyDescent="0.2">
      <c r="B1326" s="66" t="s">
        <v>2861</v>
      </c>
      <c r="C1326" s="66" t="s">
        <v>5167</v>
      </c>
      <c r="D1326" s="66" t="s">
        <v>2037</v>
      </c>
      <c r="E1326" s="66" t="s">
        <v>2341</v>
      </c>
      <c r="F1326" s="67">
        <v>11250</v>
      </c>
      <c r="G1326" s="67">
        <v>150</v>
      </c>
      <c r="H1326" s="68">
        <v>1.35</v>
      </c>
      <c r="I1326" s="67">
        <v>204207120000</v>
      </c>
      <c r="J1326" s="67" t="s">
        <v>5168</v>
      </c>
      <c r="K1326" s="65" t="s">
        <v>5125</v>
      </c>
    </row>
    <row r="1327" spans="2:11" s="39" customFormat="1" ht="12.75" hidden="1" x14ac:dyDescent="0.2">
      <c r="B1327" s="45" t="s">
        <v>2862</v>
      </c>
      <c r="C1327" s="45" t="s">
        <v>2863</v>
      </c>
      <c r="D1327" s="45" t="s">
        <v>2037</v>
      </c>
      <c r="E1327" s="45" t="s">
        <v>2155</v>
      </c>
      <c r="F1327" s="46">
        <v>6160</v>
      </c>
      <c r="G1327" s="46">
        <v>240</v>
      </c>
      <c r="H1327" s="47">
        <v>4.05</v>
      </c>
      <c r="I1327" s="48">
        <v>192547863200</v>
      </c>
      <c r="J1327" s="46"/>
      <c r="K1327" s="44"/>
    </row>
    <row r="1328" spans="2:11" s="39" customFormat="1" ht="12.75" hidden="1" x14ac:dyDescent="0.2">
      <c r="B1328" s="45" t="s">
        <v>2864</v>
      </c>
      <c r="C1328" s="45" t="s">
        <v>2865</v>
      </c>
      <c r="D1328" s="45" t="s">
        <v>2037</v>
      </c>
      <c r="E1328" s="45" t="s">
        <v>2152</v>
      </c>
      <c r="F1328" s="46">
        <v>26500</v>
      </c>
      <c r="G1328" s="46">
        <v>0</v>
      </c>
      <c r="H1328" s="47">
        <v>0</v>
      </c>
      <c r="I1328" s="46">
        <v>341574188000</v>
      </c>
      <c r="J1328" s="46"/>
      <c r="K1328" s="44"/>
    </row>
    <row r="1329" spans="2:11" s="39" customFormat="1" ht="12.75" hidden="1" x14ac:dyDescent="0.2">
      <c r="B1329" s="45" t="s">
        <v>2866</v>
      </c>
      <c r="C1329" s="45" t="s">
        <v>2867</v>
      </c>
      <c r="D1329" s="45" t="s">
        <v>2037</v>
      </c>
      <c r="E1329" s="45" t="s">
        <v>2126</v>
      </c>
      <c r="F1329" s="46">
        <v>17800</v>
      </c>
      <c r="G1329" s="46">
        <v>100</v>
      </c>
      <c r="H1329" s="47">
        <v>0.56000000000000005</v>
      </c>
      <c r="I1329" s="46">
        <v>220052072800</v>
      </c>
      <c r="J1329" s="46"/>
      <c r="K1329" s="44"/>
    </row>
    <row r="1330" spans="2:11" s="39" customFormat="1" ht="12.75" hidden="1" x14ac:dyDescent="0.2">
      <c r="B1330" s="45" t="s">
        <v>2868</v>
      </c>
      <c r="C1330" s="45" t="s">
        <v>2869</v>
      </c>
      <c r="D1330" s="45" t="s">
        <v>2037</v>
      </c>
      <c r="E1330" s="45" t="s">
        <v>2056</v>
      </c>
      <c r="F1330" s="46">
        <v>23700</v>
      </c>
      <c r="G1330" s="46">
        <v>-300</v>
      </c>
      <c r="H1330" s="47">
        <v>-1.25</v>
      </c>
      <c r="I1330" s="46">
        <v>556631472000</v>
      </c>
      <c r="J1330" s="46"/>
      <c r="K1330" s="44"/>
    </row>
    <row r="1331" spans="2:11" s="39" customFormat="1" ht="12.75" hidden="1" x14ac:dyDescent="0.2">
      <c r="B1331" s="45" t="s">
        <v>2870</v>
      </c>
      <c r="C1331" s="45" t="s">
        <v>2871</v>
      </c>
      <c r="D1331" s="45" t="s">
        <v>2037</v>
      </c>
      <c r="E1331" s="45" t="s">
        <v>2108</v>
      </c>
      <c r="F1331" s="46">
        <v>2960</v>
      </c>
      <c r="G1331" s="46">
        <v>120</v>
      </c>
      <c r="H1331" s="47">
        <v>4.2300000000000004</v>
      </c>
      <c r="I1331" s="46">
        <v>87235601520</v>
      </c>
      <c r="J1331" s="46"/>
      <c r="K1331" s="44"/>
    </row>
    <row r="1332" spans="2:11" s="39" customFormat="1" ht="12.75" hidden="1" x14ac:dyDescent="0.2">
      <c r="B1332" s="45" t="s">
        <v>2872</v>
      </c>
      <c r="C1332" s="45" t="s">
        <v>2873</v>
      </c>
      <c r="D1332" s="45" t="s">
        <v>2037</v>
      </c>
      <c r="E1332" s="45" t="s">
        <v>2108</v>
      </c>
      <c r="F1332" s="46">
        <v>1470</v>
      </c>
      <c r="G1332" s="46">
        <v>40</v>
      </c>
      <c r="H1332" s="47">
        <v>2.8</v>
      </c>
      <c r="I1332" s="46">
        <v>108028099410</v>
      </c>
      <c r="J1332" s="46"/>
      <c r="K1332" s="44"/>
    </row>
    <row r="1333" spans="2:11" s="39" customFormat="1" ht="12.75" hidden="1" x14ac:dyDescent="0.2">
      <c r="B1333" s="45" t="s">
        <v>2874</v>
      </c>
      <c r="C1333" s="45" t="s">
        <v>2875</v>
      </c>
      <c r="D1333" s="45" t="s">
        <v>2037</v>
      </c>
      <c r="E1333" s="45" t="s">
        <v>2044</v>
      </c>
      <c r="F1333" s="46">
        <v>1005</v>
      </c>
      <c r="G1333" s="46">
        <v>0</v>
      </c>
      <c r="H1333" s="47">
        <v>0</v>
      </c>
      <c r="I1333" s="46">
        <v>74054909385</v>
      </c>
      <c r="J1333" s="46"/>
      <c r="K1333" s="44"/>
    </row>
    <row r="1334" spans="2:11" s="39" customFormat="1" ht="12.75" hidden="1" x14ac:dyDescent="0.2">
      <c r="B1334" s="45" t="s">
        <v>2876</v>
      </c>
      <c r="C1334" s="45" t="s">
        <v>2877</v>
      </c>
      <c r="D1334" s="45" t="s">
        <v>2037</v>
      </c>
      <c r="E1334" s="45" t="s">
        <v>2056</v>
      </c>
      <c r="F1334" s="46">
        <v>26550</v>
      </c>
      <c r="G1334" s="46">
        <v>-150</v>
      </c>
      <c r="H1334" s="47">
        <v>-0.56000000000000005</v>
      </c>
      <c r="I1334" s="46">
        <v>842990324400</v>
      </c>
      <c r="J1334" s="46"/>
      <c r="K1334" s="44"/>
    </row>
    <row r="1335" spans="2:11" s="39" customFormat="1" ht="12.75" hidden="1" x14ac:dyDescent="0.2">
      <c r="B1335" s="45" t="s">
        <v>2878</v>
      </c>
      <c r="C1335" s="45" t="s">
        <v>2879</v>
      </c>
      <c r="D1335" s="45" t="s">
        <v>2037</v>
      </c>
      <c r="E1335" s="45" t="s">
        <v>2126</v>
      </c>
      <c r="F1335" s="46">
        <v>33300</v>
      </c>
      <c r="G1335" s="46">
        <v>1100</v>
      </c>
      <c r="H1335" s="47">
        <v>3.42</v>
      </c>
      <c r="I1335" s="46">
        <v>179625861000</v>
      </c>
      <c r="J1335" s="46"/>
      <c r="K1335" s="44"/>
    </row>
    <row r="1336" spans="2:11" s="39" customFormat="1" ht="12.75" hidden="1" x14ac:dyDescent="0.2">
      <c r="B1336" s="45" t="s">
        <v>2880</v>
      </c>
      <c r="C1336" s="45" t="s">
        <v>2881</v>
      </c>
      <c r="D1336" s="45" t="s">
        <v>2037</v>
      </c>
      <c r="E1336" s="45" t="s">
        <v>2056</v>
      </c>
      <c r="F1336" s="46">
        <v>17750</v>
      </c>
      <c r="G1336" s="46">
        <v>-250</v>
      </c>
      <c r="H1336" s="47">
        <v>-1.39</v>
      </c>
      <c r="I1336" s="46">
        <v>446093674500</v>
      </c>
      <c r="J1336" s="46"/>
      <c r="K1336" s="44"/>
    </row>
    <row r="1337" spans="2:11" s="39" customFormat="1" ht="12.75" hidden="1" x14ac:dyDescent="0.2">
      <c r="B1337" s="45" t="s">
        <v>2882</v>
      </c>
      <c r="C1337" s="45" t="s">
        <v>2883</v>
      </c>
      <c r="D1337" s="45" t="s">
        <v>2037</v>
      </c>
      <c r="E1337" s="45" t="s">
        <v>2131</v>
      </c>
      <c r="F1337" s="46">
        <v>1635</v>
      </c>
      <c r="G1337" s="46">
        <v>55</v>
      </c>
      <c r="H1337" s="47">
        <v>3.48</v>
      </c>
      <c r="I1337" s="46">
        <v>47203033695</v>
      </c>
      <c r="J1337" s="46"/>
      <c r="K1337" s="44"/>
    </row>
    <row r="1338" spans="2:11" s="39" customFormat="1" ht="12.75" hidden="1" x14ac:dyDescent="0.2">
      <c r="B1338" s="45" t="s">
        <v>2884</v>
      </c>
      <c r="C1338" s="45" t="s">
        <v>2885</v>
      </c>
      <c r="D1338" s="45" t="s">
        <v>2037</v>
      </c>
      <c r="E1338" s="45" t="s">
        <v>2071</v>
      </c>
      <c r="F1338" s="46">
        <v>6310</v>
      </c>
      <c r="G1338" s="46">
        <v>330</v>
      </c>
      <c r="H1338" s="47">
        <v>5.52</v>
      </c>
      <c r="I1338" s="46">
        <v>172971082960</v>
      </c>
      <c r="J1338" s="46"/>
      <c r="K1338" s="44"/>
    </row>
    <row r="1339" spans="2:11" s="39" customFormat="1" ht="12.75" hidden="1" x14ac:dyDescent="0.2">
      <c r="B1339" s="45" t="s">
        <v>2886</v>
      </c>
      <c r="C1339" s="45" t="s">
        <v>2887</v>
      </c>
      <c r="D1339" s="45" t="s">
        <v>2037</v>
      </c>
      <c r="E1339" s="45" t="s">
        <v>2056</v>
      </c>
      <c r="F1339" s="46">
        <v>29450</v>
      </c>
      <c r="G1339" s="46">
        <v>-300</v>
      </c>
      <c r="H1339" s="47">
        <v>-1.01</v>
      </c>
      <c r="I1339" s="46">
        <v>238292495700</v>
      </c>
      <c r="J1339" s="46"/>
      <c r="K1339" s="44"/>
    </row>
    <row r="1340" spans="2:11" s="39" customFormat="1" ht="12.75" hidden="1" x14ac:dyDescent="0.2">
      <c r="B1340" s="45" t="s">
        <v>2888</v>
      </c>
      <c r="C1340" s="45" t="s">
        <v>2889</v>
      </c>
      <c r="D1340" s="45" t="s">
        <v>2037</v>
      </c>
      <c r="E1340" s="45" t="s">
        <v>2214</v>
      </c>
      <c r="F1340" s="46">
        <v>8100</v>
      </c>
      <c r="G1340" s="46">
        <v>100</v>
      </c>
      <c r="H1340" s="47">
        <v>1.25</v>
      </c>
      <c r="I1340" s="46">
        <v>162711180000</v>
      </c>
      <c r="J1340" s="46"/>
      <c r="K1340" s="44"/>
    </row>
    <row r="1341" spans="2:11" s="39" customFormat="1" ht="12.75" hidden="1" x14ac:dyDescent="0.2">
      <c r="B1341" s="45" t="s">
        <v>2890</v>
      </c>
      <c r="C1341" s="45" t="s">
        <v>2891</v>
      </c>
      <c r="D1341" s="45" t="s">
        <v>2037</v>
      </c>
      <c r="E1341" s="45" t="s">
        <v>2071</v>
      </c>
      <c r="F1341" s="46">
        <v>15200</v>
      </c>
      <c r="G1341" s="46">
        <v>150</v>
      </c>
      <c r="H1341" s="47">
        <v>1</v>
      </c>
      <c r="I1341" s="46">
        <v>222301869600</v>
      </c>
      <c r="J1341" s="46"/>
      <c r="K1341" s="44"/>
    </row>
    <row r="1342" spans="2:11" s="39" customFormat="1" ht="12.75" hidden="1" x14ac:dyDescent="0.2">
      <c r="B1342" s="45" t="s">
        <v>2892</v>
      </c>
      <c r="C1342" s="45" t="s">
        <v>2893</v>
      </c>
      <c r="D1342" s="45" t="s">
        <v>2037</v>
      </c>
      <c r="E1342" s="45" t="s">
        <v>2053</v>
      </c>
      <c r="F1342" s="46">
        <v>1395</v>
      </c>
      <c r="G1342" s="46">
        <v>55</v>
      </c>
      <c r="H1342" s="47">
        <v>4.0999999999999996</v>
      </c>
      <c r="I1342" s="46">
        <v>87585843645</v>
      </c>
      <c r="J1342" s="46"/>
      <c r="K1342" s="44"/>
    </row>
    <row r="1343" spans="2:11" x14ac:dyDescent="0.2">
      <c r="B1343" s="66" t="s">
        <v>2894</v>
      </c>
      <c r="C1343" s="66" t="s">
        <v>5169</v>
      </c>
      <c r="D1343" s="66" t="s">
        <v>2037</v>
      </c>
      <c r="E1343" s="66" t="s">
        <v>2341</v>
      </c>
      <c r="F1343" s="67">
        <v>22450</v>
      </c>
      <c r="G1343" s="67">
        <v>50</v>
      </c>
      <c r="H1343" s="68">
        <v>0.22</v>
      </c>
      <c r="I1343" s="67">
        <v>333478047200</v>
      </c>
      <c r="J1343" s="67" t="s">
        <v>5170</v>
      </c>
      <c r="K1343" s="65" t="s">
        <v>750</v>
      </c>
    </row>
    <row r="1344" spans="2:11" s="39" customFormat="1" ht="12.75" hidden="1" x14ac:dyDescent="0.2">
      <c r="B1344" s="45" t="s">
        <v>2896</v>
      </c>
      <c r="C1344" s="45" t="s">
        <v>2897</v>
      </c>
      <c r="D1344" s="45" t="s">
        <v>2037</v>
      </c>
      <c r="E1344" s="45" t="s">
        <v>2071</v>
      </c>
      <c r="F1344" s="46">
        <v>167300</v>
      </c>
      <c r="G1344" s="46">
        <v>38600</v>
      </c>
      <c r="H1344" s="47">
        <v>29.99</v>
      </c>
      <c r="I1344" s="48">
        <v>1258597900000</v>
      </c>
      <c r="J1344" s="46"/>
      <c r="K1344" s="44"/>
    </row>
    <row r="1345" spans="2:11" s="39" customFormat="1" ht="12.75" hidden="1" x14ac:dyDescent="0.2">
      <c r="B1345" s="45" t="s">
        <v>2898</v>
      </c>
      <c r="C1345" s="45" t="s">
        <v>2899</v>
      </c>
      <c r="D1345" s="45" t="s">
        <v>2037</v>
      </c>
      <c r="E1345" s="45" t="s">
        <v>2078</v>
      </c>
      <c r="F1345" s="46">
        <v>8700</v>
      </c>
      <c r="G1345" s="46">
        <v>70</v>
      </c>
      <c r="H1345" s="47">
        <v>0.81</v>
      </c>
      <c r="I1345" s="46">
        <v>68603850000</v>
      </c>
      <c r="J1345" s="46"/>
      <c r="K1345" s="44"/>
    </row>
    <row r="1346" spans="2:11" s="39" customFormat="1" ht="12.75" hidden="1" x14ac:dyDescent="0.2">
      <c r="B1346" s="45" t="s">
        <v>2900</v>
      </c>
      <c r="C1346" s="45" t="s">
        <v>2901</v>
      </c>
      <c r="D1346" s="45" t="s">
        <v>2037</v>
      </c>
      <c r="E1346" s="45" t="s">
        <v>2047</v>
      </c>
      <c r="F1346" s="46">
        <v>3030</v>
      </c>
      <c r="G1346" s="46">
        <v>10</v>
      </c>
      <c r="H1346" s="47">
        <v>0.33</v>
      </c>
      <c r="I1346" s="46">
        <v>49748482230</v>
      </c>
      <c r="J1346" s="46"/>
      <c r="K1346" s="44"/>
    </row>
    <row r="1347" spans="2:11" s="39" customFormat="1" ht="12.75" hidden="1" x14ac:dyDescent="0.2">
      <c r="B1347" s="45" t="s">
        <v>2902</v>
      </c>
      <c r="C1347" s="45" t="s">
        <v>2903</v>
      </c>
      <c r="D1347" s="45" t="s">
        <v>2037</v>
      </c>
      <c r="E1347" s="45" t="s">
        <v>2053</v>
      </c>
      <c r="F1347" s="46">
        <v>709</v>
      </c>
      <c r="G1347" s="46">
        <v>-1</v>
      </c>
      <c r="H1347" s="47">
        <v>-0.14000000000000001</v>
      </c>
      <c r="I1347" s="46">
        <v>48999957076</v>
      </c>
      <c r="J1347" s="46"/>
      <c r="K1347" s="44"/>
    </row>
    <row r="1348" spans="2:11" s="39" customFormat="1" ht="12.75" hidden="1" x14ac:dyDescent="0.2">
      <c r="B1348" s="45" t="s">
        <v>2904</v>
      </c>
      <c r="C1348" s="45" t="s">
        <v>2905</v>
      </c>
      <c r="D1348" s="45" t="s">
        <v>2037</v>
      </c>
      <c r="E1348" s="45" t="s">
        <v>2155</v>
      </c>
      <c r="F1348" s="46">
        <v>1895</v>
      </c>
      <c r="G1348" s="46">
        <v>35</v>
      </c>
      <c r="H1348" s="47">
        <v>1.88</v>
      </c>
      <c r="I1348" s="46">
        <v>66213464090</v>
      </c>
      <c r="J1348" s="46"/>
      <c r="K1348" s="44"/>
    </row>
    <row r="1349" spans="2:11" s="39" customFormat="1" ht="12.75" hidden="1" x14ac:dyDescent="0.2">
      <c r="B1349" s="45" t="s">
        <v>2906</v>
      </c>
      <c r="C1349" s="45" t="s">
        <v>2907</v>
      </c>
      <c r="D1349" s="45" t="s">
        <v>2037</v>
      </c>
      <c r="E1349" s="45" t="s">
        <v>2126</v>
      </c>
      <c r="F1349" s="46">
        <v>7940</v>
      </c>
      <c r="G1349" s="46">
        <v>280</v>
      </c>
      <c r="H1349" s="47">
        <v>3.66</v>
      </c>
      <c r="I1349" s="46">
        <v>175266599260</v>
      </c>
      <c r="J1349" s="46"/>
      <c r="K1349" s="44"/>
    </row>
    <row r="1350" spans="2:11" s="39" customFormat="1" ht="12.75" hidden="1" x14ac:dyDescent="0.2">
      <c r="B1350" s="45" t="s">
        <v>2908</v>
      </c>
      <c r="C1350" s="45" t="s">
        <v>2909</v>
      </c>
      <c r="D1350" s="45" t="s">
        <v>2037</v>
      </c>
      <c r="E1350" s="45" t="s">
        <v>2053</v>
      </c>
      <c r="F1350" s="46">
        <v>1870</v>
      </c>
      <c r="G1350" s="46">
        <v>15</v>
      </c>
      <c r="H1350" s="47">
        <v>0.81</v>
      </c>
      <c r="I1350" s="46">
        <v>90134000000</v>
      </c>
      <c r="J1350" s="46"/>
      <c r="K1350" s="44"/>
    </row>
    <row r="1351" spans="2:11" s="39" customFormat="1" ht="12.75" hidden="1" x14ac:dyDescent="0.2">
      <c r="B1351" s="45" t="s">
        <v>2910</v>
      </c>
      <c r="C1351" s="45" t="s">
        <v>2911</v>
      </c>
      <c r="D1351" s="45" t="s">
        <v>2037</v>
      </c>
      <c r="E1351" s="45" t="s">
        <v>2044</v>
      </c>
      <c r="F1351" s="46">
        <v>3505</v>
      </c>
      <c r="G1351" s="46">
        <v>5</v>
      </c>
      <c r="H1351" s="47">
        <v>0.14000000000000001</v>
      </c>
      <c r="I1351" s="46">
        <v>39229249840</v>
      </c>
      <c r="J1351" s="46"/>
      <c r="K1351" s="44"/>
    </row>
    <row r="1352" spans="2:11" s="39" customFormat="1" ht="12.75" hidden="1" x14ac:dyDescent="0.2">
      <c r="B1352" s="45" t="s">
        <v>2912</v>
      </c>
      <c r="C1352" s="45" t="s">
        <v>2913</v>
      </c>
      <c r="D1352" s="45" t="s">
        <v>2037</v>
      </c>
      <c r="E1352" s="45" t="s">
        <v>2155</v>
      </c>
      <c r="F1352" s="46">
        <v>13800</v>
      </c>
      <c r="G1352" s="46">
        <v>400</v>
      </c>
      <c r="H1352" s="47">
        <v>2.99</v>
      </c>
      <c r="I1352" s="46">
        <v>111389294400</v>
      </c>
      <c r="J1352" s="46"/>
      <c r="K1352" s="44"/>
    </row>
    <row r="1353" spans="2:11" s="39" customFormat="1" ht="12.75" hidden="1" x14ac:dyDescent="0.2">
      <c r="B1353" s="45" t="s">
        <v>2914</v>
      </c>
      <c r="C1353" s="45" t="s">
        <v>2915</v>
      </c>
      <c r="D1353" s="45" t="s">
        <v>2037</v>
      </c>
      <c r="E1353" s="45" t="s">
        <v>2184</v>
      </c>
      <c r="F1353" s="46">
        <v>5590</v>
      </c>
      <c r="G1353" s="46">
        <v>80</v>
      </c>
      <c r="H1353" s="47">
        <v>1.45</v>
      </c>
      <c r="I1353" s="46">
        <v>203133483930</v>
      </c>
      <c r="J1353" s="46"/>
      <c r="K1353" s="44"/>
    </row>
    <row r="1354" spans="2:11" s="39" customFormat="1" ht="12.75" hidden="1" x14ac:dyDescent="0.2">
      <c r="B1354" s="45" t="s">
        <v>2916</v>
      </c>
      <c r="C1354" s="45" t="s">
        <v>2917</v>
      </c>
      <c r="D1354" s="45" t="s">
        <v>2037</v>
      </c>
      <c r="E1354" s="45" t="s">
        <v>2053</v>
      </c>
      <c r="F1354" s="46">
        <v>16700</v>
      </c>
      <c r="G1354" s="46">
        <v>50</v>
      </c>
      <c r="H1354" s="47">
        <v>0.3</v>
      </c>
      <c r="I1354" s="46">
        <v>112737241100</v>
      </c>
      <c r="J1354" s="46"/>
      <c r="K1354" s="44"/>
    </row>
    <row r="1355" spans="2:11" s="39" customFormat="1" ht="12.75" hidden="1" x14ac:dyDescent="0.2">
      <c r="B1355" s="45" t="s">
        <v>2918</v>
      </c>
      <c r="C1355" s="45" t="s">
        <v>2919</v>
      </c>
      <c r="D1355" s="45" t="s">
        <v>2037</v>
      </c>
      <c r="E1355" s="45" t="s">
        <v>2111</v>
      </c>
      <c r="F1355" s="46">
        <v>1945</v>
      </c>
      <c r="G1355" s="46">
        <v>15</v>
      </c>
      <c r="H1355" s="47">
        <v>0.78</v>
      </c>
      <c r="I1355" s="46">
        <v>89612099755</v>
      </c>
      <c r="J1355" s="46"/>
      <c r="K1355" s="44"/>
    </row>
    <row r="1356" spans="2:11" s="39" customFormat="1" ht="12.75" hidden="1" x14ac:dyDescent="0.2">
      <c r="B1356" s="45" t="s">
        <v>2920</v>
      </c>
      <c r="C1356" s="45" t="s">
        <v>2921</v>
      </c>
      <c r="D1356" s="45" t="s">
        <v>2037</v>
      </c>
      <c r="E1356" s="45" t="s">
        <v>269</v>
      </c>
      <c r="F1356" s="46">
        <v>2345</v>
      </c>
      <c r="G1356" s="46">
        <v>45</v>
      </c>
      <c r="H1356" s="47">
        <v>1.96</v>
      </c>
      <c r="I1356" s="46">
        <v>71990552620</v>
      </c>
      <c r="J1356" s="46"/>
      <c r="K1356" s="44"/>
    </row>
    <row r="1357" spans="2:11" s="39" customFormat="1" ht="12.75" hidden="1" x14ac:dyDescent="0.2">
      <c r="B1357" s="45" t="s">
        <v>2922</v>
      </c>
      <c r="C1357" s="45" t="s">
        <v>2923</v>
      </c>
      <c r="D1357" s="45" t="s">
        <v>2037</v>
      </c>
      <c r="E1357" s="45" t="s">
        <v>2041</v>
      </c>
      <c r="F1357" s="46">
        <v>2745</v>
      </c>
      <c r="G1357" s="46">
        <v>30</v>
      </c>
      <c r="H1357" s="47">
        <v>1.1000000000000001</v>
      </c>
      <c r="I1357" s="46">
        <v>164843453700</v>
      </c>
      <c r="J1357" s="46"/>
      <c r="K1357" s="44"/>
    </row>
    <row r="1358" spans="2:11" s="39" customFormat="1" ht="12.75" hidden="1" x14ac:dyDescent="0.2">
      <c r="B1358" s="45" t="s">
        <v>2924</v>
      </c>
      <c r="C1358" s="45" t="s">
        <v>2925</v>
      </c>
      <c r="D1358" s="45" t="s">
        <v>2037</v>
      </c>
      <c r="E1358" s="45" t="s">
        <v>2111</v>
      </c>
      <c r="F1358" s="46">
        <v>5360</v>
      </c>
      <c r="G1358" s="46">
        <v>60</v>
      </c>
      <c r="H1358" s="47">
        <v>1.1299999999999999</v>
      </c>
      <c r="I1358" s="46">
        <v>45049728000</v>
      </c>
      <c r="J1358" s="46"/>
      <c r="K1358" s="44"/>
    </row>
    <row r="1359" spans="2:11" x14ac:dyDescent="0.2">
      <c r="B1359" s="66" t="s">
        <v>2926</v>
      </c>
      <c r="C1359" s="66" t="s">
        <v>5171</v>
      </c>
      <c r="D1359" s="66" t="s">
        <v>2037</v>
      </c>
      <c r="E1359" s="66" t="s">
        <v>2341</v>
      </c>
      <c r="F1359" s="67">
        <v>30350</v>
      </c>
      <c r="G1359" s="67">
        <v>600</v>
      </c>
      <c r="H1359" s="68">
        <v>2.02</v>
      </c>
      <c r="I1359" s="67">
        <v>303556602750</v>
      </c>
      <c r="J1359" s="67" t="s">
        <v>5172</v>
      </c>
      <c r="K1359" s="65" t="s">
        <v>750</v>
      </c>
    </row>
    <row r="1360" spans="2:11" s="39" customFormat="1" ht="12.75" hidden="1" x14ac:dyDescent="0.2">
      <c r="B1360" s="45" t="s">
        <v>2927</v>
      </c>
      <c r="C1360" s="45" t="s">
        <v>2928</v>
      </c>
      <c r="D1360" s="45" t="s">
        <v>2037</v>
      </c>
      <c r="E1360" s="45" t="s">
        <v>2211</v>
      </c>
      <c r="F1360" s="46">
        <v>10700</v>
      </c>
      <c r="G1360" s="46">
        <v>300</v>
      </c>
      <c r="H1360" s="47">
        <v>2.88</v>
      </c>
      <c r="I1360" s="48">
        <v>203973757600</v>
      </c>
      <c r="J1360" s="46"/>
      <c r="K1360" s="44"/>
    </row>
    <row r="1361" spans="2:11" s="39" customFormat="1" ht="12.75" hidden="1" x14ac:dyDescent="0.2">
      <c r="B1361" s="45" t="s">
        <v>2929</v>
      </c>
      <c r="C1361" s="45" t="s">
        <v>2930</v>
      </c>
      <c r="D1361" s="45" t="s">
        <v>2037</v>
      </c>
      <c r="E1361" s="45" t="s">
        <v>2155</v>
      </c>
      <c r="F1361" s="46">
        <v>720</v>
      </c>
      <c r="G1361" s="46">
        <v>-12</v>
      </c>
      <c r="H1361" s="47">
        <v>-1.64</v>
      </c>
      <c r="I1361" s="46">
        <v>114061162320</v>
      </c>
      <c r="J1361" s="46"/>
      <c r="K1361" s="44"/>
    </row>
    <row r="1362" spans="2:11" s="39" customFormat="1" ht="12.75" hidden="1" x14ac:dyDescent="0.2">
      <c r="B1362" s="45" t="s">
        <v>2931</v>
      </c>
      <c r="C1362" s="45" t="s">
        <v>2932</v>
      </c>
      <c r="D1362" s="45" t="s">
        <v>2037</v>
      </c>
      <c r="E1362" s="45" t="s">
        <v>2496</v>
      </c>
      <c r="F1362" s="46">
        <v>3755</v>
      </c>
      <c r="G1362" s="46">
        <v>-25</v>
      </c>
      <c r="H1362" s="47">
        <v>-0.66</v>
      </c>
      <c r="I1362" s="46">
        <v>44881637500</v>
      </c>
      <c r="J1362" s="46"/>
      <c r="K1362" s="44"/>
    </row>
    <row r="1363" spans="2:11" s="39" customFormat="1" ht="12.75" hidden="1" x14ac:dyDescent="0.2">
      <c r="B1363" s="45" t="s">
        <v>2933</v>
      </c>
      <c r="C1363" s="45" t="s">
        <v>2934</v>
      </c>
      <c r="D1363" s="45" t="s">
        <v>2037</v>
      </c>
      <c r="E1363" s="45" t="s">
        <v>2056</v>
      </c>
      <c r="F1363" s="46">
        <v>14550</v>
      </c>
      <c r="G1363" s="46">
        <v>350</v>
      </c>
      <c r="H1363" s="47">
        <v>2.46</v>
      </c>
      <c r="I1363" s="46">
        <v>279086081700</v>
      </c>
      <c r="J1363" s="46"/>
      <c r="K1363" s="44"/>
    </row>
    <row r="1364" spans="2:11" s="39" customFormat="1" ht="12.75" hidden="1" x14ac:dyDescent="0.2">
      <c r="B1364" s="45" t="s">
        <v>2935</v>
      </c>
      <c r="C1364" s="45" t="s">
        <v>2936</v>
      </c>
      <c r="D1364" s="45" t="s">
        <v>2037</v>
      </c>
      <c r="E1364" s="45" t="s">
        <v>2038</v>
      </c>
      <c r="F1364" s="46">
        <v>10500</v>
      </c>
      <c r="G1364" s="46">
        <v>250</v>
      </c>
      <c r="H1364" s="47">
        <v>2.44</v>
      </c>
      <c r="I1364" s="46">
        <v>158031090000</v>
      </c>
      <c r="J1364" s="46"/>
      <c r="K1364" s="44"/>
    </row>
    <row r="1365" spans="2:11" s="39" customFormat="1" ht="12.75" hidden="1" x14ac:dyDescent="0.2">
      <c r="B1365" s="45" t="s">
        <v>2937</v>
      </c>
      <c r="C1365" s="45" t="s">
        <v>2938</v>
      </c>
      <c r="D1365" s="45" t="s">
        <v>2037</v>
      </c>
      <c r="E1365" s="45" t="s">
        <v>2087</v>
      </c>
      <c r="F1365" s="46">
        <v>8890</v>
      </c>
      <c r="G1365" s="46">
        <v>90</v>
      </c>
      <c r="H1365" s="47">
        <v>1.02</v>
      </c>
      <c r="I1365" s="46">
        <v>303678141690</v>
      </c>
      <c r="J1365" s="46"/>
      <c r="K1365" s="44"/>
    </row>
    <row r="1366" spans="2:11" s="39" customFormat="1" ht="12.75" hidden="1" x14ac:dyDescent="0.2">
      <c r="B1366" s="45" t="s">
        <v>2939</v>
      </c>
      <c r="C1366" s="45" t="s">
        <v>2940</v>
      </c>
      <c r="D1366" s="45" t="s">
        <v>2037</v>
      </c>
      <c r="E1366" s="45" t="s">
        <v>2415</v>
      </c>
      <c r="F1366" s="46">
        <v>4555</v>
      </c>
      <c r="G1366" s="46">
        <v>0</v>
      </c>
      <c r="H1366" s="47">
        <v>0</v>
      </c>
      <c r="I1366" s="46">
        <v>62509048460</v>
      </c>
      <c r="J1366" s="46"/>
      <c r="K1366" s="44"/>
    </row>
    <row r="1367" spans="2:11" s="39" customFormat="1" ht="12.75" hidden="1" x14ac:dyDescent="0.2">
      <c r="B1367" s="45" t="s">
        <v>2941</v>
      </c>
      <c r="C1367" s="45" t="s">
        <v>2942</v>
      </c>
      <c r="D1367" s="45" t="s">
        <v>2037</v>
      </c>
      <c r="E1367" s="45" t="s">
        <v>2131</v>
      </c>
      <c r="F1367" s="46">
        <v>5190</v>
      </c>
      <c r="G1367" s="46">
        <v>-130</v>
      </c>
      <c r="H1367" s="47">
        <v>-2.44</v>
      </c>
      <c r="I1367" s="46">
        <v>93876963930</v>
      </c>
      <c r="J1367" s="46"/>
      <c r="K1367" s="44"/>
    </row>
    <row r="1368" spans="2:11" s="39" customFormat="1" ht="12.75" hidden="1" x14ac:dyDescent="0.2">
      <c r="B1368" s="45" t="s">
        <v>2943</v>
      </c>
      <c r="C1368" s="45" t="s">
        <v>2944</v>
      </c>
      <c r="D1368" s="45" t="s">
        <v>2037</v>
      </c>
      <c r="E1368" s="45" t="s">
        <v>2131</v>
      </c>
      <c r="F1368" s="46">
        <v>54600</v>
      </c>
      <c r="G1368" s="46">
        <v>3100</v>
      </c>
      <c r="H1368" s="47">
        <v>6.02</v>
      </c>
      <c r="I1368" s="46">
        <v>267610980000</v>
      </c>
      <c r="J1368" s="46"/>
      <c r="K1368" s="44"/>
    </row>
    <row r="1369" spans="2:11" s="39" customFormat="1" ht="12.75" hidden="1" x14ac:dyDescent="0.2">
      <c r="B1369" s="45" t="s">
        <v>2945</v>
      </c>
      <c r="C1369" s="45" t="s">
        <v>2946</v>
      </c>
      <c r="D1369" s="45" t="s">
        <v>2037</v>
      </c>
      <c r="E1369" s="45" t="s">
        <v>2047</v>
      </c>
      <c r="F1369" s="46">
        <v>7870</v>
      </c>
      <c r="G1369" s="46">
        <v>20</v>
      </c>
      <c r="H1369" s="47">
        <v>0.25</v>
      </c>
      <c r="I1369" s="46">
        <v>358100850180</v>
      </c>
      <c r="J1369" s="46"/>
      <c r="K1369" s="44"/>
    </row>
    <row r="1370" spans="2:11" s="39" customFormat="1" ht="12.75" hidden="1" x14ac:dyDescent="0.2">
      <c r="B1370" s="45" t="s">
        <v>2947</v>
      </c>
      <c r="C1370" s="45" t="s">
        <v>2948</v>
      </c>
      <c r="D1370" s="45" t="s">
        <v>2037</v>
      </c>
      <c r="E1370" s="45" t="s">
        <v>2038</v>
      </c>
      <c r="F1370" s="46">
        <v>10150</v>
      </c>
      <c r="G1370" s="46">
        <v>100</v>
      </c>
      <c r="H1370" s="47">
        <v>1</v>
      </c>
      <c r="I1370" s="46">
        <v>206852990750</v>
      </c>
      <c r="J1370" s="46"/>
      <c r="K1370" s="44"/>
    </row>
    <row r="1371" spans="2:11" s="39" customFormat="1" ht="12.75" hidden="1" x14ac:dyDescent="0.2">
      <c r="B1371" s="45" t="s">
        <v>2949</v>
      </c>
      <c r="C1371" s="45" t="s">
        <v>2950</v>
      </c>
      <c r="D1371" s="45" t="s">
        <v>2037</v>
      </c>
      <c r="E1371" s="45" t="s">
        <v>2044</v>
      </c>
      <c r="F1371" s="46">
        <v>2110</v>
      </c>
      <c r="G1371" s="46">
        <v>70</v>
      </c>
      <c r="H1371" s="47">
        <v>3.43</v>
      </c>
      <c r="I1371" s="46">
        <v>296773806230</v>
      </c>
      <c r="J1371" s="46"/>
      <c r="K1371" s="44"/>
    </row>
    <row r="1372" spans="2:11" s="39" customFormat="1" ht="12.75" hidden="1" x14ac:dyDescent="0.2">
      <c r="B1372" s="45" t="s">
        <v>2951</v>
      </c>
      <c r="C1372" s="45" t="s">
        <v>2952</v>
      </c>
      <c r="D1372" s="45" t="s">
        <v>2037</v>
      </c>
      <c r="E1372" s="45" t="s">
        <v>2415</v>
      </c>
      <c r="F1372" s="46">
        <v>18400</v>
      </c>
      <c r="G1372" s="46">
        <v>100</v>
      </c>
      <c r="H1372" s="47">
        <v>0.55000000000000004</v>
      </c>
      <c r="I1372" s="46">
        <v>99427767200</v>
      </c>
      <c r="J1372" s="46"/>
      <c r="K1372" s="44"/>
    </row>
    <row r="1373" spans="2:11" s="39" customFormat="1" ht="12.75" hidden="1" x14ac:dyDescent="0.2">
      <c r="B1373" s="45" t="s">
        <v>2953</v>
      </c>
      <c r="C1373" s="45" t="s">
        <v>2954</v>
      </c>
      <c r="D1373" s="45" t="s">
        <v>2037</v>
      </c>
      <c r="E1373" s="45" t="s">
        <v>2056</v>
      </c>
      <c r="F1373" s="46">
        <v>23600</v>
      </c>
      <c r="G1373" s="46">
        <v>150</v>
      </c>
      <c r="H1373" s="47">
        <v>0.64</v>
      </c>
      <c r="I1373" s="46">
        <v>209860262400</v>
      </c>
      <c r="J1373" s="46"/>
      <c r="K1373" s="44"/>
    </row>
    <row r="1374" spans="2:11" s="39" customFormat="1" ht="12.75" hidden="1" x14ac:dyDescent="0.2">
      <c r="B1374" s="45" t="s">
        <v>2955</v>
      </c>
      <c r="C1374" s="45" t="s">
        <v>2956</v>
      </c>
      <c r="D1374" s="45" t="s">
        <v>2037</v>
      </c>
      <c r="E1374" s="45" t="s">
        <v>2044</v>
      </c>
      <c r="F1374" s="46">
        <v>10900</v>
      </c>
      <c r="G1374" s="46">
        <v>200</v>
      </c>
      <c r="H1374" s="47">
        <v>1.87</v>
      </c>
      <c r="I1374" s="46">
        <v>132050339000</v>
      </c>
      <c r="J1374" s="46"/>
      <c r="K1374" s="44"/>
    </row>
    <row r="1375" spans="2:11" s="39" customFormat="1" ht="12.75" hidden="1" x14ac:dyDescent="0.2">
      <c r="B1375" s="45" t="s">
        <v>2957</v>
      </c>
      <c r="C1375" s="45" t="s">
        <v>2958</v>
      </c>
      <c r="D1375" s="45" t="s">
        <v>2037</v>
      </c>
      <c r="E1375" s="45" t="s">
        <v>2131</v>
      </c>
      <c r="F1375" s="46">
        <v>21950</v>
      </c>
      <c r="G1375" s="46">
        <v>450</v>
      </c>
      <c r="H1375" s="47">
        <v>2.09</v>
      </c>
      <c r="I1375" s="46">
        <v>734725501600</v>
      </c>
      <c r="J1375" s="46"/>
      <c r="K1375" s="44"/>
    </row>
    <row r="1376" spans="2:11" s="39" customFormat="1" ht="12.75" hidden="1" x14ac:dyDescent="0.2">
      <c r="B1376" s="45" t="s">
        <v>2959</v>
      </c>
      <c r="C1376" s="45" t="s">
        <v>2960</v>
      </c>
      <c r="D1376" s="45" t="s">
        <v>2037</v>
      </c>
      <c r="E1376" s="45" t="s">
        <v>2038</v>
      </c>
      <c r="F1376" s="46">
        <v>2565</v>
      </c>
      <c r="G1376" s="46">
        <v>15</v>
      </c>
      <c r="H1376" s="47">
        <v>0.59</v>
      </c>
      <c r="I1376" s="46">
        <v>66690000000</v>
      </c>
      <c r="J1376" s="46"/>
      <c r="K1376" s="44"/>
    </row>
    <row r="1377" spans="2:11" s="39" customFormat="1" ht="12.75" hidden="1" x14ac:dyDescent="0.2">
      <c r="B1377" s="45" t="s">
        <v>2961</v>
      </c>
      <c r="C1377" s="45" t="s">
        <v>2962</v>
      </c>
      <c r="D1377" s="45" t="s">
        <v>2037</v>
      </c>
      <c r="E1377" s="45" t="s">
        <v>2038</v>
      </c>
      <c r="F1377" s="46">
        <v>11400</v>
      </c>
      <c r="G1377" s="46">
        <v>450</v>
      </c>
      <c r="H1377" s="47">
        <v>4.1100000000000003</v>
      </c>
      <c r="I1377" s="46">
        <v>92870430600</v>
      </c>
      <c r="J1377" s="46"/>
      <c r="K1377" s="44"/>
    </row>
    <row r="1378" spans="2:11" s="39" customFormat="1" ht="12.75" hidden="1" x14ac:dyDescent="0.2">
      <c r="B1378" s="45" t="s">
        <v>2963</v>
      </c>
      <c r="C1378" s="45" t="s">
        <v>2964</v>
      </c>
      <c r="D1378" s="45" t="s">
        <v>2037</v>
      </c>
      <c r="E1378" s="45" t="s">
        <v>2041</v>
      </c>
      <c r="F1378" s="46">
        <v>2575</v>
      </c>
      <c r="G1378" s="46">
        <v>20</v>
      </c>
      <c r="H1378" s="47">
        <v>0.78</v>
      </c>
      <c r="I1378" s="46">
        <v>140955500000</v>
      </c>
      <c r="J1378" s="46"/>
      <c r="K1378" s="44"/>
    </row>
    <row r="1379" spans="2:11" s="39" customFormat="1" ht="12.75" hidden="1" x14ac:dyDescent="0.2">
      <c r="B1379" s="45" t="s">
        <v>2965</v>
      </c>
      <c r="C1379" s="45" t="s">
        <v>2966</v>
      </c>
      <c r="D1379" s="45" t="s">
        <v>2037</v>
      </c>
      <c r="E1379" s="45" t="s">
        <v>2126</v>
      </c>
      <c r="F1379" s="46">
        <v>17350</v>
      </c>
      <c r="G1379" s="46">
        <v>350</v>
      </c>
      <c r="H1379" s="47">
        <v>2.06</v>
      </c>
      <c r="I1379" s="46">
        <v>197381234000</v>
      </c>
      <c r="J1379" s="46"/>
      <c r="K1379" s="44"/>
    </row>
    <row r="1380" spans="2:11" s="39" customFormat="1" ht="12.75" hidden="1" x14ac:dyDescent="0.2">
      <c r="B1380" s="45" t="s">
        <v>2967</v>
      </c>
      <c r="C1380" s="45" t="s">
        <v>2968</v>
      </c>
      <c r="D1380" s="45" t="s">
        <v>2037</v>
      </c>
      <c r="E1380" s="45" t="s">
        <v>2131</v>
      </c>
      <c r="F1380" s="46">
        <v>16500</v>
      </c>
      <c r="G1380" s="46">
        <v>-400</v>
      </c>
      <c r="H1380" s="47">
        <v>-2.37</v>
      </c>
      <c r="I1380" s="46">
        <v>355396008000</v>
      </c>
      <c r="J1380" s="46"/>
      <c r="K1380" s="44"/>
    </row>
    <row r="1381" spans="2:11" s="39" customFormat="1" ht="12.75" hidden="1" x14ac:dyDescent="0.2">
      <c r="B1381" s="45" t="s">
        <v>2969</v>
      </c>
      <c r="C1381" s="45" t="s">
        <v>2970</v>
      </c>
      <c r="D1381" s="45" t="s">
        <v>2037</v>
      </c>
      <c r="E1381" s="45" t="s">
        <v>2087</v>
      </c>
      <c r="F1381" s="46">
        <v>5930</v>
      </c>
      <c r="G1381" s="46">
        <v>0</v>
      </c>
      <c r="H1381" s="47">
        <v>0</v>
      </c>
      <c r="I1381" s="46">
        <v>127850669540</v>
      </c>
      <c r="J1381" s="46"/>
      <c r="K1381" s="44"/>
    </row>
    <row r="1382" spans="2:11" s="39" customFormat="1" ht="12.75" hidden="1" x14ac:dyDescent="0.2">
      <c r="B1382" s="45" t="s">
        <v>2971</v>
      </c>
      <c r="C1382" s="45" t="s">
        <v>2972</v>
      </c>
      <c r="D1382" s="45" t="s">
        <v>2037</v>
      </c>
      <c r="E1382" s="45" t="s">
        <v>2041</v>
      </c>
      <c r="F1382" s="46">
        <v>9280</v>
      </c>
      <c r="G1382" s="46">
        <v>0</v>
      </c>
      <c r="H1382" s="47">
        <v>0</v>
      </c>
      <c r="I1382" s="46">
        <v>207443941440</v>
      </c>
      <c r="J1382" s="46"/>
      <c r="K1382" s="44"/>
    </row>
    <row r="1383" spans="2:11" s="39" customFormat="1" ht="12.75" hidden="1" x14ac:dyDescent="0.2">
      <c r="B1383" s="45" t="s">
        <v>2973</v>
      </c>
      <c r="C1383" s="45" t="s">
        <v>2974</v>
      </c>
      <c r="D1383" s="45" t="s">
        <v>2037</v>
      </c>
      <c r="E1383" s="45" t="s">
        <v>2126</v>
      </c>
      <c r="F1383" s="46">
        <v>11100</v>
      </c>
      <c r="G1383" s="46">
        <v>-50</v>
      </c>
      <c r="H1383" s="47">
        <v>-0.45</v>
      </c>
      <c r="I1383" s="46">
        <v>184518552300</v>
      </c>
      <c r="J1383" s="46"/>
      <c r="K1383" s="44"/>
    </row>
    <row r="1384" spans="2:11" s="39" customFormat="1" ht="12.75" hidden="1" x14ac:dyDescent="0.2">
      <c r="B1384" s="45" t="s">
        <v>2975</v>
      </c>
      <c r="C1384" s="45" t="s">
        <v>2976</v>
      </c>
      <c r="D1384" s="45" t="s">
        <v>2037</v>
      </c>
      <c r="E1384" s="45" t="s">
        <v>2300</v>
      </c>
      <c r="F1384" s="46">
        <v>23200</v>
      </c>
      <c r="G1384" s="46">
        <v>1300</v>
      </c>
      <c r="H1384" s="47">
        <v>5.94</v>
      </c>
      <c r="I1384" s="46">
        <v>94888000000</v>
      </c>
      <c r="J1384" s="46"/>
      <c r="K1384" s="44"/>
    </row>
    <row r="1385" spans="2:11" s="39" customFormat="1" ht="12.75" hidden="1" x14ac:dyDescent="0.2">
      <c r="B1385" s="45" t="s">
        <v>2977</v>
      </c>
      <c r="C1385" s="45" t="s">
        <v>2978</v>
      </c>
      <c r="D1385" s="45" t="s">
        <v>2037</v>
      </c>
      <c r="E1385" s="45" t="s">
        <v>2214</v>
      </c>
      <c r="F1385" s="46">
        <v>4615</v>
      </c>
      <c r="G1385" s="46">
        <v>90</v>
      </c>
      <c r="H1385" s="47">
        <v>1.99</v>
      </c>
      <c r="I1385" s="46">
        <v>88787546575</v>
      </c>
      <c r="J1385" s="46"/>
      <c r="K1385" s="44"/>
    </row>
    <row r="1386" spans="2:11" hidden="1" x14ac:dyDescent="0.2">
      <c r="B1386" s="66" t="s">
        <v>2979</v>
      </c>
      <c r="C1386" s="66" t="s">
        <v>5173</v>
      </c>
      <c r="D1386" s="66" t="s">
        <v>2037</v>
      </c>
      <c r="E1386" s="66" t="s">
        <v>2341</v>
      </c>
      <c r="F1386" s="67">
        <v>6840</v>
      </c>
      <c r="G1386" s="67">
        <v>270</v>
      </c>
      <c r="H1386" s="68">
        <v>4.1100000000000003</v>
      </c>
      <c r="I1386" s="67">
        <v>195985152000</v>
      </c>
      <c r="J1386" s="67" t="s">
        <v>5174</v>
      </c>
      <c r="K1386" s="65" t="s">
        <v>5125</v>
      </c>
    </row>
    <row r="1387" spans="2:11" s="39" customFormat="1" ht="12.75" hidden="1" x14ac:dyDescent="0.2">
      <c r="B1387" s="45" t="s">
        <v>2980</v>
      </c>
      <c r="C1387" s="45" t="s">
        <v>2981</v>
      </c>
      <c r="D1387" s="45" t="s">
        <v>2037</v>
      </c>
      <c r="E1387" s="45" t="s">
        <v>2044</v>
      </c>
      <c r="F1387" s="46">
        <v>6110</v>
      </c>
      <c r="G1387" s="46">
        <v>10</v>
      </c>
      <c r="H1387" s="47">
        <v>0.16</v>
      </c>
      <c r="I1387" s="48">
        <v>36660000000</v>
      </c>
      <c r="J1387" s="46"/>
      <c r="K1387" s="44"/>
    </row>
    <row r="1388" spans="2:11" s="39" customFormat="1" ht="12.75" hidden="1" x14ac:dyDescent="0.2">
      <c r="B1388" s="45" t="s">
        <v>2982</v>
      </c>
      <c r="C1388" s="45" t="s">
        <v>2983</v>
      </c>
      <c r="D1388" s="45" t="s">
        <v>2037</v>
      </c>
      <c r="E1388" s="45" t="s">
        <v>2211</v>
      </c>
      <c r="F1388" s="46">
        <v>27000</v>
      </c>
      <c r="G1388" s="46">
        <v>-250</v>
      </c>
      <c r="H1388" s="47">
        <v>-0.92</v>
      </c>
      <c r="I1388" s="46">
        <v>314800101000</v>
      </c>
      <c r="J1388" s="46"/>
      <c r="K1388" s="44"/>
    </row>
    <row r="1389" spans="2:11" s="39" customFormat="1" ht="12.75" hidden="1" x14ac:dyDescent="0.2">
      <c r="B1389" s="45" t="s">
        <v>2984</v>
      </c>
      <c r="C1389" s="45" t="s">
        <v>2985</v>
      </c>
      <c r="D1389" s="45" t="s">
        <v>2037</v>
      </c>
      <c r="E1389" s="45" t="s">
        <v>2111</v>
      </c>
      <c r="F1389" s="46">
        <v>21450</v>
      </c>
      <c r="G1389" s="46">
        <v>50</v>
      </c>
      <c r="H1389" s="47">
        <v>0.23</v>
      </c>
      <c r="I1389" s="46">
        <v>752737857300</v>
      </c>
      <c r="J1389" s="46"/>
      <c r="K1389" s="44"/>
    </row>
    <row r="1390" spans="2:11" s="39" customFormat="1" ht="12.75" hidden="1" x14ac:dyDescent="0.2">
      <c r="B1390" s="45" t="s">
        <v>2986</v>
      </c>
      <c r="C1390" s="45" t="s">
        <v>2987</v>
      </c>
      <c r="D1390" s="45" t="s">
        <v>2037</v>
      </c>
      <c r="E1390" s="45" t="s">
        <v>2114</v>
      </c>
      <c r="F1390" s="46">
        <v>4650</v>
      </c>
      <c r="G1390" s="46">
        <v>240</v>
      </c>
      <c r="H1390" s="47">
        <v>5.44</v>
      </c>
      <c r="I1390" s="46">
        <v>177106070550</v>
      </c>
      <c r="J1390" s="46"/>
      <c r="K1390" s="44"/>
    </row>
    <row r="1391" spans="2:11" s="39" customFormat="1" ht="12.75" hidden="1" x14ac:dyDescent="0.2">
      <c r="B1391" s="45" t="s">
        <v>2988</v>
      </c>
      <c r="C1391" s="45" t="s">
        <v>2989</v>
      </c>
      <c r="D1391" s="45" t="s">
        <v>2037</v>
      </c>
      <c r="E1391" s="45" t="s">
        <v>2307</v>
      </c>
      <c r="F1391" s="46">
        <v>9990</v>
      </c>
      <c r="G1391" s="46">
        <v>-10</v>
      </c>
      <c r="H1391" s="47">
        <v>-0.1</v>
      </c>
      <c r="I1391" s="46">
        <v>151098750000</v>
      </c>
      <c r="J1391" s="46"/>
      <c r="K1391" s="44"/>
    </row>
    <row r="1392" spans="2:11" s="39" customFormat="1" ht="12.75" hidden="1" x14ac:dyDescent="0.2">
      <c r="B1392" s="45" t="s">
        <v>2990</v>
      </c>
      <c r="C1392" s="45" t="s">
        <v>2991</v>
      </c>
      <c r="D1392" s="45" t="s">
        <v>2037</v>
      </c>
      <c r="E1392" s="45" t="s">
        <v>2111</v>
      </c>
      <c r="F1392" s="46">
        <v>8620</v>
      </c>
      <c r="G1392" s="46">
        <v>220</v>
      </c>
      <c r="H1392" s="47">
        <v>2.62</v>
      </c>
      <c r="I1392" s="46">
        <v>126714000000</v>
      </c>
      <c r="J1392" s="46"/>
      <c r="K1392" s="44"/>
    </row>
    <row r="1393" spans="2:11" s="39" customFormat="1" ht="12.75" hidden="1" x14ac:dyDescent="0.2">
      <c r="B1393" s="45" t="s">
        <v>2992</v>
      </c>
      <c r="C1393" s="45" t="s">
        <v>2993</v>
      </c>
      <c r="D1393" s="45" t="s">
        <v>2037</v>
      </c>
      <c r="E1393" s="45" t="s">
        <v>2114</v>
      </c>
      <c r="F1393" s="46">
        <v>6430</v>
      </c>
      <c r="G1393" s="46">
        <v>230</v>
      </c>
      <c r="H1393" s="47">
        <v>3.71</v>
      </c>
      <c r="I1393" s="46">
        <v>109853605060</v>
      </c>
      <c r="J1393" s="46"/>
      <c r="K1393" s="44"/>
    </row>
    <row r="1394" spans="2:11" s="39" customFormat="1" ht="12.75" hidden="1" x14ac:dyDescent="0.2">
      <c r="B1394" s="45" t="s">
        <v>2994</v>
      </c>
      <c r="C1394" s="45" t="s">
        <v>2995</v>
      </c>
      <c r="D1394" s="45" t="s">
        <v>2037</v>
      </c>
      <c r="E1394" s="45" t="s">
        <v>2111</v>
      </c>
      <c r="F1394" s="46">
        <v>1975</v>
      </c>
      <c r="G1394" s="46">
        <v>30</v>
      </c>
      <c r="H1394" s="47">
        <v>1.54</v>
      </c>
      <c r="I1394" s="46">
        <v>75232185850</v>
      </c>
      <c r="J1394" s="46"/>
      <c r="K1394" s="44"/>
    </row>
    <row r="1395" spans="2:11" s="39" customFormat="1" ht="12.75" hidden="1" x14ac:dyDescent="0.2">
      <c r="B1395" s="45" t="s">
        <v>2996</v>
      </c>
      <c r="C1395" s="45" t="s">
        <v>2997</v>
      </c>
      <c r="D1395" s="45" t="s">
        <v>2037</v>
      </c>
      <c r="E1395" s="45" t="s">
        <v>2307</v>
      </c>
      <c r="F1395" s="46">
        <v>12000</v>
      </c>
      <c r="G1395" s="46">
        <v>-300</v>
      </c>
      <c r="H1395" s="47">
        <v>-2.44</v>
      </c>
      <c r="I1395" s="46">
        <v>194040000000</v>
      </c>
      <c r="J1395" s="46"/>
      <c r="K1395" s="44"/>
    </row>
    <row r="1396" spans="2:11" s="39" customFormat="1" ht="12.75" hidden="1" x14ac:dyDescent="0.2">
      <c r="B1396" s="45" t="s">
        <v>2998</v>
      </c>
      <c r="C1396" s="45" t="s">
        <v>2999</v>
      </c>
      <c r="D1396" s="45" t="s">
        <v>2037</v>
      </c>
      <c r="E1396" s="45" t="s">
        <v>2087</v>
      </c>
      <c r="F1396" s="46">
        <v>1335</v>
      </c>
      <c r="G1396" s="46">
        <v>40</v>
      </c>
      <c r="H1396" s="47">
        <v>3.09</v>
      </c>
      <c r="I1396" s="46">
        <v>128856636375</v>
      </c>
      <c r="J1396" s="46"/>
      <c r="K1396" s="44"/>
    </row>
    <row r="1397" spans="2:11" s="39" customFormat="1" ht="12.75" hidden="1" x14ac:dyDescent="0.2">
      <c r="B1397" s="45" t="s">
        <v>3000</v>
      </c>
      <c r="C1397" s="45" t="s">
        <v>3001</v>
      </c>
      <c r="D1397" s="45" t="s">
        <v>2037</v>
      </c>
      <c r="E1397" s="45" t="s">
        <v>2041</v>
      </c>
      <c r="F1397" s="46">
        <v>2070</v>
      </c>
      <c r="G1397" s="46">
        <v>0</v>
      </c>
      <c r="H1397" s="47">
        <v>0</v>
      </c>
      <c r="I1397" s="46">
        <v>15628500000</v>
      </c>
      <c r="J1397" s="46"/>
      <c r="K1397" s="44"/>
    </row>
    <row r="1398" spans="2:11" s="39" customFormat="1" ht="12.75" hidden="1" x14ac:dyDescent="0.2">
      <c r="B1398" s="45" t="s">
        <v>3002</v>
      </c>
      <c r="C1398" s="45" t="s">
        <v>3003</v>
      </c>
      <c r="D1398" s="45" t="s">
        <v>2037</v>
      </c>
      <c r="E1398" s="45" t="s">
        <v>2056</v>
      </c>
      <c r="F1398" s="46">
        <v>16550</v>
      </c>
      <c r="G1398" s="46">
        <v>-100</v>
      </c>
      <c r="H1398" s="47">
        <v>-0.6</v>
      </c>
      <c r="I1398" s="46">
        <v>105423500000</v>
      </c>
      <c r="J1398" s="46"/>
      <c r="K1398" s="44"/>
    </row>
    <row r="1399" spans="2:11" hidden="1" x14ac:dyDescent="0.2">
      <c r="B1399" s="66" t="s">
        <v>3004</v>
      </c>
      <c r="C1399" s="66" t="s">
        <v>5175</v>
      </c>
      <c r="D1399" s="66" t="s">
        <v>2037</v>
      </c>
      <c r="E1399" s="66" t="s">
        <v>2341</v>
      </c>
      <c r="F1399" s="67">
        <v>9410</v>
      </c>
      <c r="G1399" s="67">
        <v>0</v>
      </c>
      <c r="H1399" s="68">
        <v>0</v>
      </c>
      <c r="I1399" s="67">
        <v>94972307000</v>
      </c>
      <c r="J1399" s="67" t="s">
        <v>5176</v>
      </c>
      <c r="K1399" s="65" t="s">
        <v>5125</v>
      </c>
    </row>
    <row r="1400" spans="2:11" s="39" customFormat="1" ht="12.75" hidden="1" x14ac:dyDescent="0.2">
      <c r="B1400" s="45" t="s">
        <v>3005</v>
      </c>
      <c r="C1400" s="45" t="s">
        <v>3006</v>
      </c>
      <c r="D1400" s="45" t="s">
        <v>2037</v>
      </c>
      <c r="E1400" s="45" t="s">
        <v>2111</v>
      </c>
      <c r="F1400" s="46">
        <v>5500</v>
      </c>
      <c r="G1400" s="46">
        <v>30</v>
      </c>
      <c r="H1400" s="47">
        <v>0.55000000000000004</v>
      </c>
      <c r="I1400" s="48">
        <v>71500000000</v>
      </c>
      <c r="J1400" s="46"/>
      <c r="K1400" s="44"/>
    </row>
    <row r="1401" spans="2:11" s="39" customFormat="1" ht="12.75" hidden="1" x14ac:dyDescent="0.2">
      <c r="B1401" s="45" t="s">
        <v>3007</v>
      </c>
      <c r="C1401" s="45" t="s">
        <v>3008</v>
      </c>
      <c r="D1401" s="45" t="s">
        <v>2037</v>
      </c>
      <c r="E1401" s="45" t="s">
        <v>2047</v>
      </c>
      <c r="F1401" s="46">
        <v>7530</v>
      </c>
      <c r="G1401" s="46">
        <v>-30</v>
      </c>
      <c r="H1401" s="47">
        <v>-0.4</v>
      </c>
      <c r="I1401" s="46">
        <v>66264000000</v>
      </c>
      <c r="J1401" s="46"/>
      <c r="K1401" s="44"/>
    </row>
    <row r="1402" spans="2:11" s="39" customFormat="1" ht="12.75" hidden="1" x14ac:dyDescent="0.2">
      <c r="B1402" s="45" t="s">
        <v>3009</v>
      </c>
      <c r="C1402" s="45" t="s">
        <v>3010</v>
      </c>
      <c r="D1402" s="45" t="s">
        <v>2037</v>
      </c>
      <c r="E1402" s="45" t="s">
        <v>2229</v>
      </c>
      <c r="F1402" s="46">
        <v>2020</v>
      </c>
      <c r="G1402" s="46">
        <v>25</v>
      </c>
      <c r="H1402" s="47">
        <v>1.25</v>
      </c>
      <c r="I1402" s="46">
        <v>32751451800</v>
      </c>
      <c r="J1402" s="46"/>
      <c r="K1402" s="44"/>
    </row>
    <row r="1403" spans="2:11" s="39" customFormat="1" ht="12.75" hidden="1" x14ac:dyDescent="0.2">
      <c r="B1403" s="45" t="s">
        <v>3011</v>
      </c>
      <c r="C1403" s="45" t="s">
        <v>3012</v>
      </c>
      <c r="D1403" s="45" t="s">
        <v>2037</v>
      </c>
      <c r="E1403" s="45" t="s">
        <v>2117</v>
      </c>
      <c r="F1403" s="46">
        <v>4530</v>
      </c>
      <c r="G1403" s="46">
        <v>130</v>
      </c>
      <c r="H1403" s="47">
        <v>2.95</v>
      </c>
      <c r="I1403" s="46">
        <v>56172000000</v>
      </c>
      <c r="J1403" s="46"/>
      <c r="K1403" s="44"/>
    </row>
    <row r="1404" spans="2:11" s="39" customFormat="1" ht="12.75" hidden="1" x14ac:dyDescent="0.2">
      <c r="B1404" s="45" t="s">
        <v>3013</v>
      </c>
      <c r="C1404" s="45" t="s">
        <v>3014</v>
      </c>
      <c r="D1404" s="45" t="s">
        <v>2037</v>
      </c>
      <c r="E1404" s="45" t="s">
        <v>2047</v>
      </c>
      <c r="F1404" s="46">
        <v>12350</v>
      </c>
      <c r="G1404" s="46">
        <v>400</v>
      </c>
      <c r="H1404" s="47">
        <v>3.35</v>
      </c>
      <c r="I1404" s="46">
        <v>201533746700</v>
      </c>
      <c r="J1404" s="46"/>
      <c r="K1404" s="44"/>
    </row>
    <row r="1405" spans="2:11" s="39" customFormat="1" ht="12.75" hidden="1" x14ac:dyDescent="0.2">
      <c r="B1405" s="45" t="s">
        <v>3015</v>
      </c>
      <c r="C1405" s="45" t="s">
        <v>3016</v>
      </c>
      <c r="D1405" s="45" t="s">
        <v>2037</v>
      </c>
      <c r="E1405" s="45" t="s">
        <v>2087</v>
      </c>
      <c r="F1405" s="46">
        <v>11200</v>
      </c>
      <c r="G1405" s="46">
        <v>150</v>
      </c>
      <c r="H1405" s="47">
        <v>1.36</v>
      </c>
      <c r="I1405" s="46">
        <v>67200000000</v>
      </c>
      <c r="J1405" s="46"/>
      <c r="K1405" s="44"/>
    </row>
    <row r="1406" spans="2:11" s="39" customFormat="1" ht="12.75" hidden="1" x14ac:dyDescent="0.2">
      <c r="B1406" s="45" t="s">
        <v>3017</v>
      </c>
      <c r="C1406" s="45" t="s">
        <v>3018</v>
      </c>
      <c r="D1406" s="45" t="s">
        <v>2037</v>
      </c>
      <c r="E1406" s="45" t="s">
        <v>2131</v>
      </c>
      <c r="F1406" s="46">
        <v>3635</v>
      </c>
      <c r="G1406" s="46">
        <v>10</v>
      </c>
      <c r="H1406" s="47">
        <v>0.28000000000000003</v>
      </c>
      <c r="I1406" s="46">
        <v>90726808320</v>
      </c>
      <c r="J1406" s="46"/>
      <c r="K1406" s="44"/>
    </row>
    <row r="1407" spans="2:11" s="39" customFormat="1" ht="12.75" hidden="1" x14ac:dyDescent="0.2">
      <c r="B1407" s="45" t="s">
        <v>3019</v>
      </c>
      <c r="C1407" s="45" t="s">
        <v>3020</v>
      </c>
      <c r="D1407" s="45" t="s">
        <v>2037</v>
      </c>
      <c r="E1407" s="45" t="s">
        <v>2056</v>
      </c>
      <c r="F1407" s="46">
        <v>82100</v>
      </c>
      <c r="G1407" s="46">
        <v>3000</v>
      </c>
      <c r="H1407" s="47">
        <v>3.79</v>
      </c>
      <c r="I1407" s="46">
        <v>1869256166100</v>
      </c>
      <c r="J1407" s="46"/>
      <c r="K1407" s="44"/>
    </row>
    <row r="1408" spans="2:11" s="39" customFormat="1" ht="12.75" hidden="1" x14ac:dyDescent="0.2">
      <c r="B1408" s="45" t="s">
        <v>3021</v>
      </c>
      <c r="C1408" s="45" t="s">
        <v>3022</v>
      </c>
      <c r="D1408" s="45" t="s">
        <v>2037</v>
      </c>
      <c r="E1408" s="45" t="s">
        <v>2053</v>
      </c>
      <c r="F1408" s="46">
        <v>8990</v>
      </c>
      <c r="G1408" s="46">
        <v>240</v>
      </c>
      <c r="H1408" s="47">
        <v>2.74</v>
      </c>
      <c r="I1408" s="46">
        <v>119329457230</v>
      </c>
      <c r="J1408" s="46"/>
      <c r="K1408" s="44"/>
    </row>
    <row r="1409" spans="2:11" s="39" customFormat="1" ht="12.75" hidden="1" x14ac:dyDescent="0.2">
      <c r="B1409" s="45" t="s">
        <v>3023</v>
      </c>
      <c r="C1409" s="45" t="s">
        <v>3024</v>
      </c>
      <c r="D1409" s="45" t="s">
        <v>2037</v>
      </c>
      <c r="E1409" s="45" t="s">
        <v>2184</v>
      </c>
      <c r="F1409" s="46">
        <v>3990</v>
      </c>
      <c r="G1409" s="46">
        <v>-5</v>
      </c>
      <c r="H1409" s="47">
        <v>-0.13</v>
      </c>
      <c r="I1409" s="46">
        <v>428355120270</v>
      </c>
      <c r="J1409" s="46"/>
      <c r="K1409" s="44"/>
    </row>
    <row r="1410" spans="2:11" s="39" customFormat="1" ht="12.75" hidden="1" x14ac:dyDescent="0.2">
      <c r="B1410" s="45" t="s">
        <v>3025</v>
      </c>
      <c r="C1410" s="45" t="s">
        <v>3026</v>
      </c>
      <c r="D1410" s="45" t="s">
        <v>2037</v>
      </c>
      <c r="E1410" s="45" t="s">
        <v>2111</v>
      </c>
      <c r="F1410" s="46">
        <v>4150</v>
      </c>
      <c r="G1410" s="46">
        <v>50</v>
      </c>
      <c r="H1410" s="47">
        <v>1.22</v>
      </c>
      <c r="I1410" s="46">
        <v>65166993500</v>
      </c>
      <c r="J1410" s="46"/>
      <c r="K1410" s="44"/>
    </row>
    <row r="1411" spans="2:11" s="39" customFormat="1" ht="12.75" hidden="1" x14ac:dyDescent="0.2">
      <c r="B1411" s="45" t="s">
        <v>3027</v>
      </c>
      <c r="C1411" s="45" t="s">
        <v>3028</v>
      </c>
      <c r="D1411" s="45" t="s">
        <v>2037</v>
      </c>
      <c r="E1411" s="45" t="s">
        <v>2108</v>
      </c>
      <c r="F1411" s="46">
        <v>2180</v>
      </c>
      <c r="G1411" s="46">
        <v>100</v>
      </c>
      <c r="H1411" s="47">
        <v>4.8099999999999996</v>
      </c>
      <c r="I1411" s="46">
        <v>94116993940</v>
      </c>
      <c r="J1411" s="46"/>
      <c r="K1411" s="44"/>
    </row>
    <row r="1412" spans="2:11" s="39" customFormat="1" ht="12.75" hidden="1" x14ac:dyDescent="0.2">
      <c r="B1412" s="45" t="s">
        <v>3029</v>
      </c>
      <c r="C1412" s="45" t="s">
        <v>3030</v>
      </c>
      <c r="D1412" s="45" t="s">
        <v>2037</v>
      </c>
      <c r="E1412" s="45" t="s">
        <v>269</v>
      </c>
      <c r="F1412" s="46">
        <v>1320</v>
      </c>
      <c r="G1412" s="46">
        <v>30</v>
      </c>
      <c r="H1412" s="47">
        <v>2.33</v>
      </c>
      <c r="I1412" s="46">
        <v>61800038520</v>
      </c>
      <c r="J1412" s="46"/>
      <c r="K1412" s="44"/>
    </row>
    <row r="1413" spans="2:11" s="39" customFormat="1" ht="12.75" hidden="1" x14ac:dyDescent="0.2">
      <c r="B1413" s="45" t="s">
        <v>3031</v>
      </c>
      <c r="C1413" s="45" t="s">
        <v>3032</v>
      </c>
      <c r="D1413" s="45" t="s">
        <v>2037</v>
      </c>
      <c r="E1413" s="45" t="s">
        <v>2496</v>
      </c>
      <c r="F1413" s="46">
        <v>6420</v>
      </c>
      <c r="G1413" s="46">
        <v>30</v>
      </c>
      <c r="H1413" s="47">
        <v>0.47</v>
      </c>
      <c r="I1413" s="46">
        <v>355207769460</v>
      </c>
      <c r="J1413" s="46"/>
      <c r="K1413" s="44"/>
    </row>
    <row r="1414" spans="2:11" s="39" customFormat="1" ht="12.75" hidden="1" x14ac:dyDescent="0.2">
      <c r="B1414" s="45" t="s">
        <v>3033</v>
      </c>
      <c r="C1414" s="45" t="s">
        <v>3034</v>
      </c>
      <c r="D1414" s="45" t="s">
        <v>2037</v>
      </c>
      <c r="E1414" s="45" t="s">
        <v>2041</v>
      </c>
      <c r="F1414" s="46">
        <v>2025</v>
      </c>
      <c r="G1414" s="46">
        <v>5</v>
      </c>
      <c r="H1414" s="47">
        <v>0.25</v>
      </c>
      <c r="I1414" s="46">
        <v>9618750000</v>
      </c>
      <c r="J1414" s="46"/>
      <c r="K1414" s="44"/>
    </row>
    <row r="1415" spans="2:11" s="39" customFormat="1" ht="12.75" hidden="1" x14ac:dyDescent="0.2">
      <c r="B1415" s="45" t="s">
        <v>3035</v>
      </c>
      <c r="C1415" s="45" t="s">
        <v>3036</v>
      </c>
      <c r="D1415" s="45" t="s">
        <v>2037</v>
      </c>
      <c r="E1415" s="45" t="s">
        <v>2041</v>
      </c>
      <c r="F1415" s="46">
        <v>2010</v>
      </c>
      <c r="G1415" s="46">
        <v>0</v>
      </c>
      <c r="H1415" s="47">
        <v>0</v>
      </c>
      <c r="I1415" s="46">
        <v>7738500000</v>
      </c>
      <c r="J1415" s="46"/>
      <c r="K1415" s="44"/>
    </row>
    <row r="1416" spans="2:11" s="39" customFormat="1" ht="12.75" hidden="1" x14ac:dyDescent="0.2">
      <c r="B1416" s="45" t="s">
        <v>3037</v>
      </c>
      <c r="C1416" s="45" t="s">
        <v>3038</v>
      </c>
      <c r="D1416" s="45" t="s">
        <v>2037</v>
      </c>
      <c r="E1416" s="45" t="s">
        <v>2038</v>
      </c>
      <c r="F1416" s="46">
        <v>770</v>
      </c>
      <c r="G1416" s="46">
        <v>8</v>
      </c>
      <c r="H1416" s="47">
        <v>1.05</v>
      </c>
      <c r="I1416" s="46">
        <v>48756864310</v>
      </c>
      <c r="J1416" s="46"/>
      <c r="K1416" s="44"/>
    </row>
    <row r="1417" spans="2:11" s="39" customFormat="1" ht="12.75" hidden="1" x14ac:dyDescent="0.2">
      <c r="B1417" s="45" t="s">
        <v>3039</v>
      </c>
      <c r="C1417" s="45" t="s">
        <v>3040</v>
      </c>
      <c r="D1417" s="45" t="s">
        <v>2037</v>
      </c>
      <c r="E1417" s="45" t="s">
        <v>2131</v>
      </c>
      <c r="F1417" s="46">
        <v>14000</v>
      </c>
      <c r="G1417" s="46">
        <v>600</v>
      </c>
      <c r="H1417" s="47">
        <v>4.4800000000000004</v>
      </c>
      <c r="I1417" s="46">
        <v>183324274000</v>
      </c>
      <c r="J1417" s="46"/>
      <c r="K1417" s="44"/>
    </row>
    <row r="1418" spans="2:11" s="39" customFormat="1" ht="12.75" hidden="1" x14ac:dyDescent="0.2">
      <c r="B1418" s="45" t="s">
        <v>3041</v>
      </c>
      <c r="C1418" s="45" t="s">
        <v>3042</v>
      </c>
      <c r="D1418" s="45" t="s">
        <v>2037</v>
      </c>
      <c r="E1418" s="45" t="s">
        <v>2087</v>
      </c>
      <c r="F1418" s="46">
        <v>4885</v>
      </c>
      <c r="G1418" s="46">
        <v>75</v>
      </c>
      <c r="H1418" s="47">
        <v>1.56</v>
      </c>
      <c r="I1418" s="46">
        <v>69585447430</v>
      </c>
      <c r="J1418" s="46"/>
      <c r="K1418" s="44"/>
    </row>
    <row r="1419" spans="2:11" s="39" customFormat="1" ht="12.75" hidden="1" x14ac:dyDescent="0.2">
      <c r="B1419" s="45" t="s">
        <v>3043</v>
      </c>
      <c r="C1419" s="45" t="s">
        <v>3044</v>
      </c>
      <c r="D1419" s="45" t="s">
        <v>2037</v>
      </c>
      <c r="E1419" s="45" t="s">
        <v>269</v>
      </c>
      <c r="F1419" s="46">
        <v>45700</v>
      </c>
      <c r="G1419" s="46">
        <v>-800</v>
      </c>
      <c r="H1419" s="47">
        <v>-1.72</v>
      </c>
      <c r="I1419" s="46">
        <v>718621760500</v>
      </c>
      <c r="J1419" s="46"/>
      <c r="K1419" s="44"/>
    </row>
    <row r="1420" spans="2:11" s="39" customFormat="1" ht="12.75" hidden="1" x14ac:dyDescent="0.2">
      <c r="B1420" s="45" t="s">
        <v>3045</v>
      </c>
      <c r="C1420" s="45" t="s">
        <v>3046</v>
      </c>
      <c r="D1420" s="45" t="s">
        <v>2037</v>
      </c>
      <c r="E1420" s="45" t="s">
        <v>2117</v>
      </c>
      <c r="F1420" s="46">
        <v>1210</v>
      </c>
      <c r="G1420" s="46">
        <v>30</v>
      </c>
      <c r="H1420" s="47">
        <v>2.54</v>
      </c>
      <c r="I1420" s="46">
        <v>69707491370</v>
      </c>
      <c r="J1420" s="46"/>
      <c r="K1420" s="44"/>
    </row>
    <row r="1421" spans="2:11" s="39" customFormat="1" ht="12.75" hidden="1" x14ac:dyDescent="0.2">
      <c r="B1421" s="45" t="s">
        <v>3047</v>
      </c>
      <c r="C1421" s="45" t="s">
        <v>3048</v>
      </c>
      <c r="D1421" s="45" t="s">
        <v>2037</v>
      </c>
      <c r="E1421" s="45" t="s">
        <v>2131</v>
      </c>
      <c r="F1421" s="46">
        <v>13200</v>
      </c>
      <c r="G1421" s="46">
        <v>650</v>
      </c>
      <c r="H1421" s="47">
        <v>5.18</v>
      </c>
      <c r="I1421" s="46">
        <v>163991176800</v>
      </c>
      <c r="J1421" s="46"/>
      <c r="K1421" s="44"/>
    </row>
    <row r="1422" spans="2:11" s="39" customFormat="1" ht="12.75" hidden="1" x14ac:dyDescent="0.2">
      <c r="B1422" s="45" t="s">
        <v>3049</v>
      </c>
      <c r="C1422" s="45" t="s">
        <v>3050</v>
      </c>
      <c r="D1422" s="45" t="s">
        <v>2037</v>
      </c>
      <c r="E1422" s="45" t="s">
        <v>2114</v>
      </c>
      <c r="F1422" s="46">
        <v>2015</v>
      </c>
      <c r="G1422" s="46">
        <v>0</v>
      </c>
      <c r="H1422" s="47">
        <v>0</v>
      </c>
      <c r="I1422" s="46">
        <v>36098614175</v>
      </c>
      <c r="J1422" s="46"/>
      <c r="K1422" s="44"/>
    </row>
    <row r="1423" spans="2:11" s="39" customFormat="1" ht="12.75" hidden="1" x14ac:dyDescent="0.2">
      <c r="B1423" s="45" t="s">
        <v>3051</v>
      </c>
      <c r="C1423" s="45" t="s">
        <v>3052</v>
      </c>
      <c r="D1423" s="45" t="s">
        <v>2037</v>
      </c>
      <c r="E1423" s="45" t="s">
        <v>2087</v>
      </c>
      <c r="F1423" s="46">
        <v>3705</v>
      </c>
      <c r="G1423" s="46">
        <v>-5</v>
      </c>
      <c r="H1423" s="47">
        <v>-0.13</v>
      </c>
      <c r="I1423" s="46">
        <v>75452917800</v>
      </c>
      <c r="J1423" s="46"/>
      <c r="K1423" s="44"/>
    </row>
    <row r="1424" spans="2:11" s="39" customFormat="1" ht="12.75" hidden="1" x14ac:dyDescent="0.2">
      <c r="B1424" s="45" t="s">
        <v>3053</v>
      </c>
      <c r="C1424" s="45" t="s">
        <v>3054</v>
      </c>
      <c r="D1424" s="45" t="s">
        <v>2037</v>
      </c>
      <c r="E1424" s="45" t="s">
        <v>2053</v>
      </c>
      <c r="F1424" s="46">
        <v>13450</v>
      </c>
      <c r="G1424" s="46">
        <v>450</v>
      </c>
      <c r="H1424" s="47">
        <v>3.46</v>
      </c>
      <c r="I1424" s="46">
        <v>107609092200</v>
      </c>
      <c r="J1424" s="46"/>
      <c r="K1424" s="44"/>
    </row>
    <row r="1425" spans="2:11" s="39" customFormat="1" ht="12.75" hidden="1" x14ac:dyDescent="0.2">
      <c r="B1425" s="45" t="s">
        <v>3055</v>
      </c>
      <c r="C1425" s="45" t="s">
        <v>3056</v>
      </c>
      <c r="D1425" s="45" t="s">
        <v>2037</v>
      </c>
      <c r="E1425" s="45" t="s">
        <v>2621</v>
      </c>
      <c r="F1425" s="46">
        <v>7560</v>
      </c>
      <c r="G1425" s="46">
        <v>-70</v>
      </c>
      <c r="H1425" s="47">
        <v>-0.92</v>
      </c>
      <c r="I1425" s="46">
        <v>439541756640</v>
      </c>
      <c r="J1425" s="46"/>
      <c r="K1425" s="44"/>
    </row>
    <row r="1426" spans="2:11" s="39" customFormat="1" ht="12.75" hidden="1" x14ac:dyDescent="0.2">
      <c r="B1426" s="45" t="s">
        <v>3057</v>
      </c>
      <c r="C1426" s="45" t="s">
        <v>3058</v>
      </c>
      <c r="D1426" s="45" t="s">
        <v>2037</v>
      </c>
      <c r="E1426" s="45" t="s">
        <v>2184</v>
      </c>
      <c r="F1426" s="46">
        <v>2355</v>
      </c>
      <c r="G1426" s="46">
        <v>20</v>
      </c>
      <c r="H1426" s="47">
        <v>0.86</v>
      </c>
      <c r="I1426" s="46">
        <v>47100000000</v>
      </c>
      <c r="J1426" s="46"/>
      <c r="K1426" s="44"/>
    </row>
    <row r="1427" spans="2:11" s="39" customFormat="1" ht="12.75" hidden="1" x14ac:dyDescent="0.2">
      <c r="B1427" s="45" t="s">
        <v>3059</v>
      </c>
      <c r="C1427" s="45" t="s">
        <v>3060</v>
      </c>
      <c r="D1427" s="45" t="s">
        <v>2037</v>
      </c>
      <c r="E1427" s="45" t="s">
        <v>2038</v>
      </c>
      <c r="F1427" s="46">
        <v>5600</v>
      </c>
      <c r="G1427" s="46">
        <v>80</v>
      </c>
      <c r="H1427" s="47">
        <v>1.45</v>
      </c>
      <c r="I1427" s="46">
        <v>70560000000</v>
      </c>
      <c r="J1427" s="46"/>
      <c r="K1427" s="44"/>
    </row>
    <row r="1428" spans="2:11" s="39" customFormat="1" ht="12.75" hidden="1" x14ac:dyDescent="0.2">
      <c r="B1428" s="45" t="s">
        <v>3061</v>
      </c>
      <c r="C1428" s="45" t="s">
        <v>3062</v>
      </c>
      <c r="D1428" s="45" t="s">
        <v>2037</v>
      </c>
      <c r="E1428" s="45" t="s">
        <v>2038</v>
      </c>
      <c r="F1428" s="46">
        <v>9040</v>
      </c>
      <c r="G1428" s="46">
        <v>-90</v>
      </c>
      <c r="H1428" s="47">
        <v>-0.99</v>
      </c>
      <c r="I1428" s="46">
        <v>105316000000</v>
      </c>
      <c r="J1428" s="46"/>
      <c r="K1428" s="44"/>
    </row>
    <row r="1429" spans="2:11" s="39" customFormat="1" ht="12.75" hidden="1" x14ac:dyDescent="0.2">
      <c r="B1429" s="45" t="s">
        <v>3063</v>
      </c>
      <c r="C1429" s="45" t="s">
        <v>3064</v>
      </c>
      <c r="D1429" s="45" t="s">
        <v>2037</v>
      </c>
      <c r="E1429" s="45" t="s">
        <v>2053</v>
      </c>
      <c r="F1429" s="46">
        <v>1015</v>
      </c>
      <c r="G1429" s="46">
        <v>16</v>
      </c>
      <c r="H1429" s="47">
        <v>1.6</v>
      </c>
      <c r="I1429" s="46">
        <v>37005335885</v>
      </c>
      <c r="J1429" s="46"/>
      <c r="K1429" s="44"/>
    </row>
    <row r="1430" spans="2:11" s="39" customFormat="1" ht="12.75" hidden="1" x14ac:dyDescent="0.2">
      <c r="B1430" s="45" t="s">
        <v>3065</v>
      </c>
      <c r="C1430" s="45" t="s">
        <v>3066</v>
      </c>
      <c r="D1430" s="45" t="s">
        <v>2037</v>
      </c>
      <c r="E1430" s="45" t="s">
        <v>2131</v>
      </c>
      <c r="F1430" s="46">
        <v>19250</v>
      </c>
      <c r="G1430" s="46">
        <v>200</v>
      </c>
      <c r="H1430" s="47">
        <v>1.05</v>
      </c>
      <c r="I1430" s="46">
        <v>735805320250</v>
      </c>
      <c r="J1430" s="46"/>
      <c r="K1430" s="44"/>
    </row>
    <row r="1431" spans="2:11" s="39" customFormat="1" ht="12.75" hidden="1" x14ac:dyDescent="0.2">
      <c r="B1431" s="45" t="s">
        <v>3067</v>
      </c>
      <c r="C1431" s="45" t="s">
        <v>3068</v>
      </c>
      <c r="D1431" s="45" t="s">
        <v>2037</v>
      </c>
      <c r="E1431" s="45" t="s">
        <v>2044</v>
      </c>
      <c r="F1431" s="46">
        <v>20550</v>
      </c>
      <c r="G1431" s="46">
        <v>750</v>
      </c>
      <c r="H1431" s="47">
        <v>3.79</v>
      </c>
      <c r="I1431" s="46">
        <v>1198175970000</v>
      </c>
      <c r="J1431" s="46"/>
      <c r="K1431" s="44"/>
    </row>
    <row r="1432" spans="2:11" s="39" customFormat="1" ht="12.75" hidden="1" x14ac:dyDescent="0.2">
      <c r="B1432" s="45" t="s">
        <v>3069</v>
      </c>
      <c r="C1432" s="45" t="s">
        <v>3070</v>
      </c>
      <c r="D1432" s="45" t="s">
        <v>2037</v>
      </c>
      <c r="E1432" s="45" t="s">
        <v>2053</v>
      </c>
      <c r="F1432" s="46">
        <v>7440</v>
      </c>
      <c r="G1432" s="46">
        <v>-80</v>
      </c>
      <c r="H1432" s="47">
        <v>-1.06</v>
      </c>
      <c r="I1432" s="46">
        <v>125866200000</v>
      </c>
      <c r="J1432" s="46"/>
      <c r="K1432" s="44"/>
    </row>
    <row r="1433" spans="2:11" s="39" customFormat="1" ht="12.75" hidden="1" x14ac:dyDescent="0.2">
      <c r="B1433" s="45" t="s">
        <v>3071</v>
      </c>
      <c r="C1433" s="45" t="s">
        <v>3072</v>
      </c>
      <c r="D1433" s="45" t="s">
        <v>2037</v>
      </c>
      <c r="E1433" s="45" t="s">
        <v>2053</v>
      </c>
      <c r="F1433" s="46">
        <v>860</v>
      </c>
      <c r="G1433" s="46">
        <v>13</v>
      </c>
      <c r="H1433" s="47">
        <v>1.53</v>
      </c>
      <c r="I1433" s="46">
        <v>59846408420</v>
      </c>
      <c r="J1433" s="46"/>
      <c r="K1433" s="44"/>
    </row>
    <row r="1434" spans="2:11" s="39" customFormat="1" ht="12.75" hidden="1" x14ac:dyDescent="0.2">
      <c r="B1434" s="45" t="s">
        <v>3073</v>
      </c>
      <c r="C1434" s="45" t="s">
        <v>3074</v>
      </c>
      <c r="D1434" s="45" t="s">
        <v>2037</v>
      </c>
      <c r="E1434" s="45" t="s">
        <v>2056</v>
      </c>
      <c r="F1434" s="46">
        <v>10950</v>
      </c>
      <c r="G1434" s="46">
        <v>100</v>
      </c>
      <c r="H1434" s="47">
        <v>0.92</v>
      </c>
      <c r="I1434" s="46">
        <v>93343526850</v>
      </c>
      <c r="J1434" s="46"/>
      <c r="K1434" s="44"/>
    </row>
    <row r="1435" spans="2:11" s="39" customFormat="1" ht="12.75" hidden="1" x14ac:dyDescent="0.2">
      <c r="B1435" s="45" t="s">
        <v>3075</v>
      </c>
      <c r="C1435" s="45" t="s">
        <v>3076</v>
      </c>
      <c r="D1435" s="45" t="s">
        <v>2037</v>
      </c>
      <c r="E1435" s="45" t="s">
        <v>2131</v>
      </c>
      <c r="F1435" s="46">
        <v>7700</v>
      </c>
      <c r="G1435" s="46">
        <v>230</v>
      </c>
      <c r="H1435" s="47">
        <v>3.08</v>
      </c>
      <c r="I1435" s="46">
        <v>143220000000</v>
      </c>
      <c r="J1435" s="46"/>
      <c r="K1435" s="44"/>
    </row>
    <row r="1436" spans="2:11" s="39" customFormat="1" ht="12.75" hidden="1" x14ac:dyDescent="0.2">
      <c r="B1436" s="45" t="s">
        <v>3077</v>
      </c>
      <c r="C1436" s="45" t="s">
        <v>3078</v>
      </c>
      <c r="D1436" s="45" t="s">
        <v>2037</v>
      </c>
      <c r="E1436" s="45" t="s">
        <v>2087</v>
      </c>
      <c r="F1436" s="46">
        <v>3165</v>
      </c>
      <c r="G1436" s="46">
        <v>30</v>
      </c>
      <c r="H1436" s="47">
        <v>0.96</v>
      </c>
      <c r="I1436" s="46">
        <v>30696638700</v>
      </c>
      <c r="J1436" s="46"/>
      <c r="K1436" s="44"/>
    </row>
    <row r="1437" spans="2:11" s="39" customFormat="1" ht="12.75" hidden="1" x14ac:dyDescent="0.2">
      <c r="B1437" s="45" t="s">
        <v>3079</v>
      </c>
      <c r="C1437" s="45" t="s">
        <v>3080</v>
      </c>
      <c r="D1437" s="45" t="s">
        <v>2037</v>
      </c>
      <c r="E1437" s="45" t="s">
        <v>2047</v>
      </c>
      <c r="F1437" s="46">
        <v>50600</v>
      </c>
      <c r="G1437" s="46">
        <v>650</v>
      </c>
      <c r="H1437" s="47">
        <v>1.3</v>
      </c>
      <c r="I1437" s="46">
        <v>915893699600</v>
      </c>
      <c r="J1437" s="46"/>
      <c r="K1437" s="44"/>
    </row>
    <row r="1438" spans="2:11" s="39" customFormat="1" ht="12.75" hidden="1" x14ac:dyDescent="0.2">
      <c r="B1438" s="45" t="s">
        <v>3081</v>
      </c>
      <c r="C1438" s="45" t="s">
        <v>3082</v>
      </c>
      <c r="D1438" s="45" t="s">
        <v>2037</v>
      </c>
      <c r="E1438" s="45" t="s">
        <v>2114</v>
      </c>
      <c r="F1438" s="46">
        <v>2730</v>
      </c>
      <c r="G1438" s="46">
        <v>30</v>
      </c>
      <c r="H1438" s="47">
        <v>1.1100000000000001</v>
      </c>
      <c r="I1438" s="46">
        <v>53347601580</v>
      </c>
      <c r="J1438" s="46"/>
      <c r="K1438" s="44"/>
    </row>
    <row r="1439" spans="2:11" s="39" customFormat="1" ht="12.75" hidden="1" x14ac:dyDescent="0.2">
      <c r="B1439" s="45" t="s">
        <v>3083</v>
      </c>
      <c r="C1439" s="45" t="s">
        <v>3084</v>
      </c>
      <c r="D1439" s="45" t="s">
        <v>2037</v>
      </c>
      <c r="E1439" s="45" t="s">
        <v>2053</v>
      </c>
      <c r="F1439" s="46">
        <v>3150</v>
      </c>
      <c r="G1439" s="46">
        <v>65</v>
      </c>
      <c r="H1439" s="47">
        <v>2.11</v>
      </c>
      <c r="I1439" s="46">
        <v>116512200000</v>
      </c>
      <c r="J1439" s="46"/>
      <c r="K1439" s="44"/>
    </row>
    <row r="1440" spans="2:11" s="39" customFormat="1" ht="12.75" hidden="1" x14ac:dyDescent="0.2">
      <c r="B1440" s="45" t="s">
        <v>3085</v>
      </c>
      <c r="C1440" s="45" t="s">
        <v>3086</v>
      </c>
      <c r="D1440" s="45" t="s">
        <v>2037</v>
      </c>
      <c r="E1440" s="45" t="s">
        <v>2117</v>
      </c>
      <c r="F1440" s="46">
        <v>1500</v>
      </c>
      <c r="G1440" s="46">
        <v>20</v>
      </c>
      <c r="H1440" s="47">
        <v>1.35</v>
      </c>
      <c r="I1440" s="46">
        <v>151342297500</v>
      </c>
      <c r="J1440" s="46"/>
      <c r="K1440" s="44"/>
    </row>
    <row r="1441" spans="2:11" s="39" customFormat="1" ht="12.75" hidden="1" x14ac:dyDescent="0.2">
      <c r="B1441" s="45" t="s">
        <v>3087</v>
      </c>
      <c r="C1441" s="45" t="s">
        <v>3088</v>
      </c>
      <c r="D1441" s="45" t="s">
        <v>2037</v>
      </c>
      <c r="E1441" s="45" t="s">
        <v>2087</v>
      </c>
      <c r="F1441" s="46">
        <v>21700</v>
      </c>
      <c r="G1441" s="46">
        <v>50</v>
      </c>
      <c r="H1441" s="47">
        <v>0.23</v>
      </c>
      <c r="I1441" s="46">
        <v>111755000000</v>
      </c>
      <c r="J1441" s="46"/>
      <c r="K1441" s="44"/>
    </row>
    <row r="1442" spans="2:11" s="39" customFormat="1" ht="12.75" hidden="1" x14ac:dyDescent="0.2">
      <c r="B1442" s="45" t="s">
        <v>3089</v>
      </c>
      <c r="C1442" s="45" t="s">
        <v>3090</v>
      </c>
      <c r="D1442" s="45" t="s">
        <v>2037</v>
      </c>
      <c r="E1442" s="45" t="s">
        <v>2117</v>
      </c>
      <c r="F1442" s="46">
        <v>1530</v>
      </c>
      <c r="G1442" s="46">
        <v>80</v>
      </c>
      <c r="H1442" s="47">
        <v>5.52</v>
      </c>
      <c r="I1442" s="46">
        <v>351606939210</v>
      </c>
      <c r="J1442" s="46"/>
      <c r="K1442" s="44"/>
    </row>
    <row r="1443" spans="2:11" s="39" customFormat="1" ht="12.75" hidden="1" x14ac:dyDescent="0.2">
      <c r="B1443" s="45" t="s">
        <v>3091</v>
      </c>
      <c r="C1443" s="45" t="s">
        <v>3092</v>
      </c>
      <c r="D1443" s="45" t="s">
        <v>2037</v>
      </c>
      <c r="E1443" s="45" t="s">
        <v>269</v>
      </c>
      <c r="F1443" s="46">
        <v>38000</v>
      </c>
      <c r="G1443" s="46">
        <v>8750</v>
      </c>
      <c r="H1443" s="47">
        <v>29.91</v>
      </c>
      <c r="I1443" s="46">
        <v>207290000000</v>
      </c>
      <c r="J1443" s="46"/>
      <c r="K1443" s="44"/>
    </row>
    <row r="1444" spans="2:11" s="39" customFormat="1" ht="12.75" hidden="1" x14ac:dyDescent="0.2">
      <c r="B1444" s="45" t="s">
        <v>3093</v>
      </c>
      <c r="C1444" s="45" t="s">
        <v>3094</v>
      </c>
      <c r="D1444" s="45" t="s">
        <v>2037</v>
      </c>
      <c r="E1444" s="45" t="s">
        <v>2229</v>
      </c>
      <c r="F1444" s="46">
        <v>26950</v>
      </c>
      <c r="G1444" s="46">
        <v>-50</v>
      </c>
      <c r="H1444" s="47">
        <v>-0.19</v>
      </c>
      <c r="I1444" s="46">
        <v>177870000000</v>
      </c>
      <c r="J1444" s="46"/>
      <c r="K1444" s="44"/>
    </row>
    <row r="1445" spans="2:11" s="39" customFormat="1" ht="12.75" hidden="1" x14ac:dyDescent="0.2">
      <c r="B1445" s="45" t="s">
        <v>3095</v>
      </c>
      <c r="C1445" s="45" t="s">
        <v>3096</v>
      </c>
      <c r="D1445" s="45" t="s">
        <v>2037</v>
      </c>
      <c r="E1445" s="45" t="s">
        <v>2155</v>
      </c>
      <c r="F1445" s="46">
        <v>21300</v>
      </c>
      <c r="G1445" s="46">
        <v>50</v>
      </c>
      <c r="H1445" s="47">
        <v>0.24</v>
      </c>
      <c r="I1445" s="46">
        <v>203837634600</v>
      </c>
      <c r="J1445" s="46"/>
      <c r="K1445" s="44"/>
    </row>
    <row r="1446" spans="2:11" s="39" customFormat="1" ht="12.75" hidden="1" x14ac:dyDescent="0.2">
      <c r="B1446" s="45" t="s">
        <v>3097</v>
      </c>
      <c r="C1446" s="45" t="s">
        <v>3098</v>
      </c>
      <c r="D1446" s="45" t="s">
        <v>2037</v>
      </c>
      <c r="E1446" s="45" t="s">
        <v>2044</v>
      </c>
      <c r="F1446" s="46">
        <v>7280</v>
      </c>
      <c r="G1446" s="46">
        <v>130</v>
      </c>
      <c r="H1446" s="47">
        <v>1.82</v>
      </c>
      <c r="I1446" s="46">
        <v>65514867600</v>
      </c>
      <c r="J1446" s="46"/>
      <c r="K1446" s="44"/>
    </row>
    <row r="1447" spans="2:11" s="39" customFormat="1" ht="12.75" hidden="1" x14ac:dyDescent="0.2">
      <c r="B1447" s="45" t="s">
        <v>3099</v>
      </c>
      <c r="C1447" s="45" t="s">
        <v>3100</v>
      </c>
      <c r="D1447" s="45" t="s">
        <v>2037</v>
      </c>
      <c r="E1447" s="45" t="s">
        <v>2111</v>
      </c>
      <c r="F1447" s="46">
        <v>7320</v>
      </c>
      <c r="G1447" s="46">
        <v>70</v>
      </c>
      <c r="H1447" s="47">
        <v>0.97</v>
      </c>
      <c r="I1447" s="46">
        <v>209352000000</v>
      </c>
      <c r="J1447" s="46"/>
      <c r="K1447" s="44"/>
    </row>
    <row r="1448" spans="2:11" s="39" customFormat="1" ht="12.75" hidden="1" x14ac:dyDescent="0.2">
      <c r="B1448" s="45" t="s">
        <v>3101</v>
      </c>
      <c r="C1448" s="45" t="s">
        <v>3102</v>
      </c>
      <c r="D1448" s="45" t="s">
        <v>2037</v>
      </c>
      <c r="E1448" s="45" t="s">
        <v>2071</v>
      </c>
      <c r="F1448" s="46">
        <v>4530</v>
      </c>
      <c r="G1448" s="46">
        <v>10</v>
      </c>
      <c r="H1448" s="47">
        <v>0.22</v>
      </c>
      <c r="I1448" s="46">
        <v>70079100000</v>
      </c>
      <c r="J1448" s="46"/>
      <c r="K1448" s="44"/>
    </row>
    <row r="1449" spans="2:11" s="39" customFormat="1" ht="12.75" hidden="1" x14ac:dyDescent="0.2">
      <c r="B1449" s="45" t="s">
        <v>3103</v>
      </c>
      <c r="C1449" s="45" t="s">
        <v>3104</v>
      </c>
      <c r="D1449" s="45" t="s">
        <v>2037</v>
      </c>
      <c r="E1449" s="45" t="s">
        <v>2131</v>
      </c>
      <c r="F1449" s="46">
        <v>2800</v>
      </c>
      <c r="G1449" s="46">
        <v>40</v>
      </c>
      <c r="H1449" s="47">
        <v>1.45</v>
      </c>
      <c r="I1449" s="46">
        <v>43422800400</v>
      </c>
      <c r="J1449" s="46"/>
      <c r="K1449" s="44"/>
    </row>
    <row r="1450" spans="2:11" s="39" customFormat="1" ht="12.75" hidden="1" x14ac:dyDescent="0.2">
      <c r="B1450" s="45" t="s">
        <v>3105</v>
      </c>
      <c r="C1450" s="45" t="s">
        <v>3106</v>
      </c>
      <c r="D1450" s="45" t="s">
        <v>2037</v>
      </c>
      <c r="E1450" s="45" t="s">
        <v>2044</v>
      </c>
      <c r="F1450" s="46">
        <v>4740</v>
      </c>
      <c r="G1450" s="46">
        <v>85</v>
      </c>
      <c r="H1450" s="47">
        <v>1.83</v>
      </c>
      <c r="I1450" s="46">
        <v>44582553480</v>
      </c>
      <c r="J1450" s="46"/>
      <c r="K1450" s="44"/>
    </row>
    <row r="1451" spans="2:11" s="39" customFormat="1" ht="12.75" hidden="1" x14ac:dyDescent="0.2">
      <c r="B1451" s="45" t="s">
        <v>3107</v>
      </c>
      <c r="C1451" s="45" t="s">
        <v>3108</v>
      </c>
      <c r="D1451" s="45" t="s">
        <v>2037</v>
      </c>
      <c r="E1451" s="45" t="s">
        <v>2114</v>
      </c>
      <c r="F1451" s="46">
        <v>5700</v>
      </c>
      <c r="G1451" s="46">
        <v>290</v>
      </c>
      <c r="H1451" s="47">
        <v>5.36</v>
      </c>
      <c r="I1451" s="46">
        <v>456000000000</v>
      </c>
      <c r="J1451" s="46"/>
      <c r="K1451" s="44"/>
    </row>
    <row r="1452" spans="2:11" s="39" customFormat="1" ht="12.75" hidden="1" x14ac:dyDescent="0.2">
      <c r="B1452" s="45" t="s">
        <v>3109</v>
      </c>
      <c r="C1452" s="45" t="s">
        <v>3110</v>
      </c>
      <c r="D1452" s="45" t="s">
        <v>2037</v>
      </c>
      <c r="E1452" s="45" t="s">
        <v>2114</v>
      </c>
      <c r="F1452" s="46">
        <v>8540</v>
      </c>
      <c r="G1452" s="46">
        <v>180</v>
      </c>
      <c r="H1452" s="47">
        <v>2.15</v>
      </c>
      <c r="I1452" s="46">
        <v>62342000000</v>
      </c>
      <c r="J1452" s="46"/>
      <c r="K1452" s="44"/>
    </row>
    <row r="1453" spans="2:11" s="39" customFormat="1" ht="12.75" hidden="1" x14ac:dyDescent="0.2">
      <c r="B1453" s="45" t="s">
        <v>3111</v>
      </c>
      <c r="C1453" s="45" t="s">
        <v>3112</v>
      </c>
      <c r="D1453" s="45" t="s">
        <v>2037</v>
      </c>
      <c r="E1453" s="45" t="s">
        <v>2131</v>
      </c>
      <c r="F1453" s="46">
        <v>1525</v>
      </c>
      <c r="G1453" s="46">
        <v>60</v>
      </c>
      <c r="H1453" s="47">
        <v>4.0999999999999996</v>
      </c>
      <c r="I1453" s="46">
        <v>80361651625</v>
      </c>
      <c r="J1453" s="46"/>
      <c r="K1453" s="44"/>
    </row>
    <row r="1454" spans="2:11" s="39" customFormat="1" ht="12.75" hidden="1" x14ac:dyDescent="0.2">
      <c r="B1454" s="45" t="s">
        <v>3113</v>
      </c>
      <c r="C1454" s="45" t="s">
        <v>3114</v>
      </c>
      <c r="D1454" s="45" t="s">
        <v>2037</v>
      </c>
      <c r="E1454" s="45" t="s">
        <v>2087</v>
      </c>
      <c r="F1454" s="46">
        <v>23000</v>
      </c>
      <c r="G1454" s="46">
        <v>750</v>
      </c>
      <c r="H1454" s="47">
        <v>3.37</v>
      </c>
      <c r="I1454" s="46">
        <v>267766000000</v>
      </c>
      <c r="J1454" s="46"/>
      <c r="K1454" s="44"/>
    </row>
    <row r="1455" spans="2:11" s="39" customFormat="1" ht="12.75" hidden="1" x14ac:dyDescent="0.2">
      <c r="B1455" s="45" t="s">
        <v>3115</v>
      </c>
      <c r="C1455" s="45" t="s">
        <v>3116</v>
      </c>
      <c r="D1455" s="45" t="s">
        <v>2037</v>
      </c>
      <c r="E1455" s="45" t="s">
        <v>2114</v>
      </c>
      <c r="F1455" s="46">
        <v>1920</v>
      </c>
      <c r="G1455" s="46">
        <v>145</v>
      </c>
      <c r="H1455" s="47">
        <v>8.17</v>
      </c>
      <c r="I1455" s="46">
        <v>22262734080</v>
      </c>
      <c r="J1455" s="46"/>
      <c r="K1455" s="44"/>
    </row>
    <row r="1456" spans="2:11" s="39" customFormat="1" ht="12.75" hidden="1" x14ac:dyDescent="0.2">
      <c r="B1456" s="45" t="s">
        <v>3117</v>
      </c>
      <c r="C1456" s="45" t="s">
        <v>3118</v>
      </c>
      <c r="D1456" s="45" t="s">
        <v>2037</v>
      </c>
      <c r="E1456" s="45" t="s">
        <v>2111</v>
      </c>
      <c r="F1456" s="46">
        <v>4010</v>
      </c>
      <c r="G1456" s="46">
        <v>20</v>
      </c>
      <c r="H1456" s="47">
        <v>0.5</v>
      </c>
      <c r="I1456" s="46">
        <v>61136460000</v>
      </c>
      <c r="J1456" s="46"/>
      <c r="K1456" s="44"/>
    </row>
    <row r="1457" spans="2:11" s="39" customFormat="1" ht="12.75" hidden="1" x14ac:dyDescent="0.2">
      <c r="B1457" s="45" t="s">
        <v>3119</v>
      </c>
      <c r="C1457" s="45" t="s">
        <v>3120</v>
      </c>
      <c r="D1457" s="45" t="s">
        <v>2037</v>
      </c>
      <c r="E1457" s="45" t="s">
        <v>2044</v>
      </c>
      <c r="F1457" s="46">
        <v>1605</v>
      </c>
      <c r="G1457" s="46">
        <v>-110</v>
      </c>
      <c r="H1457" s="47">
        <v>-6.41</v>
      </c>
      <c r="I1457" s="46">
        <v>63922195365</v>
      </c>
      <c r="J1457" s="46"/>
      <c r="K1457" s="44"/>
    </row>
    <row r="1458" spans="2:11" s="39" customFormat="1" ht="12.75" hidden="1" x14ac:dyDescent="0.2">
      <c r="B1458" s="45" t="s">
        <v>3121</v>
      </c>
      <c r="C1458" s="45" t="s">
        <v>3122</v>
      </c>
      <c r="D1458" s="45" t="s">
        <v>2037</v>
      </c>
      <c r="E1458" s="45" t="s">
        <v>2117</v>
      </c>
      <c r="F1458" s="46">
        <v>6040</v>
      </c>
      <c r="G1458" s="46">
        <v>0</v>
      </c>
      <c r="H1458" s="47">
        <v>0</v>
      </c>
      <c r="I1458" s="46">
        <v>63601200000</v>
      </c>
      <c r="J1458" s="46"/>
      <c r="K1458" s="44"/>
    </row>
    <row r="1459" spans="2:11" s="39" customFormat="1" ht="12.75" hidden="1" x14ac:dyDescent="0.2">
      <c r="B1459" s="45" t="s">
        <v>3123</v>
      </c>
      <c r="C1459" s="45" t="s">
        <v>3124</v>
      </c>
      <c r="D1459" s="45" t="s">
        <v>2037</v>
      </c>
      <c r="E1459" s="45" t="s">
        <v>2056</v>
      </c>
      <c r="F1459" s="46">
        <v>6290</v>
      </c>
      <c r="G1459" s="46">
        <v>40</v>
      </c>
      <c r="H1459" s="47">
        <v>0.64</v>
      </c>
      <c r="I1459" s="46">
        <v>275502000000</v>
      </c>
      <c r="J1459" s="46"/>
      <c r="K1459" s="44"/>
    </row>
    <row r="1460" spans="2:11" s="39" customFormat="1" ht="12.75" hidden="1" x14ac:dyDescent="0.2">
      <c r="B1460" s="45" t="s">
        <v>3125</v>
      </c>
      <c r="C1460" s="45" t="s">
        <v>3126</v>
      </c>
      <c r="D1460" s="45" t="s">
        <v>2037</v>
      </c>
      <c r="E1460" s="45" t="s">
        <v>2114</v>
      </c>
      <c r="F1460" s="46">
        <v>4955</v>
      </c>
      <c r="G1460" s="46">
        <v>395</v>
      </c>
      <c r="H1460" s="47">
        <v>8.66</v>
      </c>
      <c r="I1460" s="46">
        <v>129705266065</v>
      </c>
      <c r="J1460" s="46"/>
      <c r="K1460" s="44"/>
    </row>
    <row r="1461" spans="2:11" s="39" customFormat="1" ht="12.75" hidden="1" x14ac:dyDescent="0.2">
      <c r="B1461" s="45" t="s">
        <v>3127</v>
      </c>
      <c r="C1461" s="45" t="s">
        <v>3128</v>
      </c>
      <c r="D1461" s="45" t="s">
        <v>2037</v>
      </c>
      <c r="E1461" s="45" t="s">
        <v>2114</v>
      </c>
      <c r="F1461" s="46">
        <v>6280</v>
      </c>
      <c r="G1461" s="46">
        <v>0</v>
      </c>
      <c r="H1461" s="47">
        <v>0</v>
      </c>
      <c r="I1461" s="46">
        <v>52438000000</v>
      </c>
      <c r="J1461" s="46"/>
      <c r="K1461" s="44"/>
    </row>
    <row r="1462" spans="2:11" x14ac:dyDescent="0.2">
      <c r="B1462" s="66" t="s">
        <v>3129</v>
      </c>
      <c r="C1462" s="66" t="s">
        <v>5177</v>
      </c>
      <c r="D1462" s="66" t="s">
        <v>2037</v>
      </c>
      <c r="E1462" s="66" t="s">
        <v>2341</v>
      </c>
      <c r="F1462" s="67">
        <v>13650</v>
      </c>
      <c r="G1462" s="67">
        <v>300</v>
      </c>
      <c r="H1462" s="68">
        <v>2.25</v>
      </c>
      <c r="I1462" s="67">
        <v>92516164650</v>
      </c>
      <c r="J1462" s="67" t="s">
        <v>5178</v>
      </c>
      <c r="K1462" s="65" t="s">
        <v>750</v>
      </c>
    </row>
    <row r="1463" spans="2:11" s="39" customFormat="1" ht="12.75" hidden="1" x14ac:dyDescent="0.2">
      <c r="B1463" s="45" t="s">
        <v>3130</v>
      </c>
      <c r="C1463" s="45" t="s">
        <v>3131</v>
      </c>
      <c r="D1463" s="45" t="s">
        <v>2037</v>
      </c>
      <c r="E1463" s="45" t="s">
        <v>2360</v>
      </c>
      <c r="F1463" s="46">
        <v>500</v>
      </c>
      <c r="G1463" s="46">
        <v>0</v>
      </c>
      <c r="H1463" s="47">
        <v>0</v>
      </c>
      <c r="I1463" s="48">
        <v>300163063000</v>
      </c>
      <c r="J1463" s="46"/>
      <c r="K1463" s="44"/>
    </row>
    <row r="1464" spans="2:11" s="39" customFormat="1" ht="12.75" hidden="1" x14ac:dyDescent="0.2">
      <c r="B1464" s="45" t="s">
        <v>3132</v>
      </c>
      <c r="C1464" s="45" t="s">
        <v>3133</v>
      </c>
      <c r="D1464" s="45" t="s">
        <v>2037</v>
      </c>
      <c r="E1464" s="45" t="s">
        <v>2071</v>
      </c>
      <c r="F1464" s="46">
        <v>2755</v>
      </c>
      <c r="G1464" s="46">
        <v>40</v>
      </c>
      <c r="H1464" s="47">
        <v>1.47</v>
      </c>
      <c r="I1464" s="46">
        <v>49925192585</v>
      </c>
      <c r="J1464" s="46"/>
      <c r="K1464" s="44"/>
    </row>
    <row r="1465" spans="2:11" s="39" customFormat="1" ht="12.75" hidden="1" x14ac:dyDescent="0.2">
      <c r="B1465" s="45" t="s">
        <v>3134</v>
      </c>
      <c r="C1465" s="45" t="s">
        <v>3135</v>
      </c>
      <c r="D1465" s="45" t="s">
        <v>2037</v>
      </c>
      <c r="E1465" s="45" t="s">
        <v>2131</v>
      </c>
      <c r="F1465" s="46">
        <v>6100</v>
      </c>
      <c r="G1465" s="46">
        <v>570</v>
      </c>
      <c r="H1465" s="47">
        <v>10.31</v>
      </c>
      <c r="I1465" s="46">
        <v>51219217300</v>
      </c>
      <c r="J1465" s="46"/>
      <c r="K1465" s="44"/>
    </row>
    <row r="1466" spans="2:11" hidden="1" x14ac:dyDescent="0.2">
      <c r="B1466" s="66" t="s">
        <v>3136</v>
      </c>
      <c r="C1466" s="66" t="s">
        <v>5179</v>
      </c>
      <c r="D1466" s="66" t="s">
        <v>2037</v>
      </c>
      <c r="E1466" s="66" t="s">
        <v>2341</v>
      </c>
      <c r="F1466" s="67">
        <v>7230</v>
      </c>
      <c r="G1466" s="67">
        <v>200</v>
      </c>
      <c r="H1466" s="68">
        <v>2.84</v>
      </c>
      <c r="I1466" s="67">
        <v>92125954170</v>
      </c>
      <c r="J1466" s="67" t="s">
        <v>5180</v>
      </c>
      <c r="K1466" s="65" t="s">
        <v>5125</v>
      </c>
    </row>
    <row r="1467" spans="2:11" s="39" customFormat="1" ht="12.75" hidden="1" x14ac:dyDescent="0.2">
      <c r="B1467" s="45" t="s">
        <v>3137</v>
      </c>
      <c r="C1467" s="45" t="s">
        <v>3138</v>
      </c>
      <c r="D1467" s="45" t="s">
        <v>2037</v>
      </c>
      <c r="E1467" s="45" t="s">
        <v>2126</v>
      </c>
      <c r="F1467" s="46">
        <v>33150</v>
      </c>
      <c r="G1467" s="46">
        <v>1050</v>
      </c>
      <c r="H1467" s="47">
        <v>3.27</v>
      </c>
      <c r="I1467" s="48">
        <v>307201050000</v>
      </c>
      <c r="J1467" s="46"/>
      <c r="K1467" s="44"/>
    </row>
    <row r="1468" spans="2:11" s="39" customFormat="1" ht="12.75" hidden="1" x14ac:dyDescent="0.2">
      <c r="B1468" s="45" t="s">
        <v>3139</v>
      </c>
      <c r="C1468" s="45" t="s">
        <v>3140</v>
      </c>
      <c r="D1468" s="45" t="s">
        <v>2037</v>
      </c>
      <c r="E1468" s="45" t="s">
        <v>269</v>
      </c>
      <c r="F1468" s="46">
        <v>3905</v>
      </c>
      <c r="G1468" s="46">
        <v>55</v>
      </c>
      <c r="H1468" s="47">
        <v>1.43</v>
      </c>
      <c r="I1468" s="46">
        <v>81002176475</v>
      </c>
      <c r="J1468" s="46"/>
      <c r="K1468" s="44"/>
    </row>
    <row r="1469" spans="2:11" s="39" customFormat="1" ht="12.75" hidden="1" x14ac:dyDescent="0.2">
      <c r="B1469" s="45" t="s">
        <v>3141</v>
      </c>
      <c r="C1469" s="45" t="s">
        <v>3142</v>
      </c>
      <c r="D1469" s="45" t="s">
        <v>2037</v>
      </c>
      <c r="E1469" s="45" t="s">
        <v>2087</v>
      </c>
      <c r="F1469" s="46">
        <v>24750</v>
      </c>
      <c r="G1469" s="46">
        <v>1750</v>
      </c>
      <c r="H1469" s="47">
        <v>7.61</v>
      </c>
      <c r="I1469" s="46">
        <v>192323439000</v>
      </c>
      <c r="J1469" s="46"/>
      <c r="K1469" s="44"/>
    </row>
    <row r="1470" spans="2:11" s="39" customFormat="1" ht="12.75" hidden="1" x14ac:dyDescent="0.2">
      <c r="B1470" s="45" t="s">
        <v>3143</v>
      </c>
      <c r="C1470" s="45" t="s">
        <v>3144</v>
      </c>
      <c r="D1470" s="45" t="s">
        <v>2037</v>
      </c>
      <c r="E1470" s="45" t="s">
        <v>269</v>
      </c>
      <c r="F1470" s="46">
        <v>2760</v>
      </c>
      <c r="G1470" s="46">
        <v>-50</v>
      </c>
      <c r="H1470" s="47">
        <v>-1.78</v>
      </c>
      <c r="I1470" s="46">
        <v>165281377320</v>
      </c>
      <c r="J1470" s="46"/>
      <c r="K1470" s="44"/>
    </row>
    <row r="1471" spans="2:11" s="39" customFormat="1" ht="12.75" hidden="1" x14ac:dyDescent="0.2">
      <c r="B1471" s="45" t="s">
        <v>3145</v>
      </c>
      <c r="C1471" s="45" t="s">
        <v>3146</v>
      </c>
      <c r="D1471" s="45" t="s">
        <v>2037</v>
      </c>
      <c r="E1471" s="45" t="s">
        <v>2056</v>
      </c>
      <c r="F1471" s="46">
        <v>27000</v>
      </c>
      <c r="G1471" s="46">
        <v>600</v>
      </c>
      <c r="H1471" s="47">
        <v>2.27</v>
      </c>
      <c r="I1471" s="46">
        <v>216327996000</v>
      </c>
      <c r="J1471" s="46"/>
      <c r="K1471" s="44"/>
    </row>
    <row r="1472" spans="2:11" s="39" customFormat="1" ht="12.75" hidden="1" x14ac:dyDescent="0.2">
      <c r="B1472" s="45" t="s">
        <v>3147</v>
      </c>
      <c r="C1472" s="45" t="s">
        <v>3148</v>
      </c>
      <c r="D1472" s="45" t="s">
        <v>2037</v>
      </c>
      <c r="E1472" s="45" t="s">
        <v>2056</v>
      </c>
      <c r="F1472" s="46">
        <v>5980</v>
      </c>
      <c r="G1472" s="46">
        <v>0</v>
      </c>
      <c r="H1472" s="47">
        <v>0</v>
      </c>
      <c r="I1472" s="46">
        <v>206438456380</v>
      </c>
      <c r="J1472" s="46"/>
      <c r="K1472" s="44"/>
    </row>
    <row r="1473" spans="2:11" s="39" customFormat="1" ht="12.75" hidden="1" x14ac:dyDescent="0.2">
      <c r="B1473" s="45" t="s">
        <v>3149</v>
      </c>
      <c r="C1473" s="45" t="s">
        <v>3150</v>
      </c>
      <c r="D1473" s="45" t="s">
        <v>2037</v>
      </c>
      <c r="E1473" s="45" t="s">
        <v>2071</v>
      </c>
      <c r="F1473" s="46">
        <v>40700</v>
      </c>
      <c r="G1473" s="46">
        <v>-1200</v>
      </c>
      <c r="H1473" s="47">
        <v>-2.86</v>
      </c>
      <c r="I1473" s="46">
        <v>394736764400</v>
      </c>
      <c r="J1473" s="46"/>
      <c r="K1473" s="44"/>
    </row>
    <row r="1474" spans="2:11" s="39" customFormat="1" ht="12.75" hidden="1" x14ac:dyDescent="0.2">
      <c r="B1474" s="45" t="s">
        <v>3151</v>
      </c>
      <c r="C1474" s="45" t="s">
        <v>3152</v>
      </c>
      <c r="D1474" s="45" t="s">
        <v>2037</v>
      </c>
      <c r="E1474" s="45" t="s">
        <v>2071</v>
      </c>
      <c r="F1474" s="46">
        <v>188200</v>
      </c>
      <c r="G1474" s="46">
        <v>-100</v>
      </c>
      <c r="H1474" s="47">
        <v>-0.05</v>
      </c>
      <c r="I1474" s="46">
        <v>1540437137400</v>
      </c>
      <c r="J1474" s="46"/>
      <c r="K1474" s="44"/>
    </row>
    <row r="1475" spans="2:11" s="39" customFormat="1" ht="12.75" hidden="1" x14ac:dyDescent="0.2">
      <c r="B1475" s="45" t="s">
        <v>3153</v>
      </c>
      <c r="C1475" s="45" t="s">
        <v>3154</v>
      </c>
      <c r="D1475" s="45" t="s">
        <v>2037</v>
      </c>
      <c r="E1475" s="45" t="s">
        <v>2126</v>
      </c>
      <c r="F1475" s="46">
        <v>2790</v>
      </c>
      <c r="G1475" s="46">
        <v>0</v>
      </c>
      <c r="H1475" s="47">
        <v>0</v>
      </c>
      <c r="I1475" s="46">
        <v>61536086550</v>
      </c>
      <c r="J1475" s="46"/>
      <c r="K1475" s="44"/>
    </row>
    <row r="1476" spans="2:11" hidden="1" x14ac:dyDescent="0.2">
      <c r="B1476" s="66" t="s">
        <v>3155</v>
      </c>
      <c r="C1476" s="66" t="s">
        <v>5181</v>
      </c>
      <c r="D1476" s="66" t="s">
        <v>2037</v>
      </c>
      <c r="E1476" s="66" t="s">
        <v>2341</v>
      </c>
      <c r="F1476" s="67">
        <v>2505</v>
      </c>
      <c r="G1476" s="67">
        <v>150</v>
      </c>
      <c r="H1476" s="68">
        <v>6.37</v>
      </c>
      <c r="I1476" s="67">
        <v>54309812820</v>
      </c>
      <c r="J1476" s="67" t="s">
        <v>5182</v>
      </c>
      <c r="K1476" s="65" t="s">
        <v>5259</v>
      </c>
    </row>
    <row r="1477" spans="2:11" s="39" customFormat="1" ht="12.75" hidden="1" x14ac:dyDescent="0.2">
      <c r="B1477" s="45" t="s">
        <v>3156</v>
      </c>
      <c r="C1477" s="45" t="s">
        <v>3157</v>
      </c>
      <c r="D1477" s="45" t="s">
        <v>2037</v>
      </c>
      <c r="E1477" s="45" t="s">
        <v>2056</v>
      </c>
      <c r="F1477" s="46">
        <v>238600</v>
      </c>
      <c r="G1477" s="46">
        <v>-11500</v>
      </c>
      <c r="H1477" s="47">
        <v>-4.5999999999999996</v>
      </c>
      <c r="I1477" s="48">
        <v>8544417988200</v>
      </c>
      <c r="J1477" s="46"/>
      <c r="K1477" s="44"/>
    </row>
    <row r="1478" spans="2:11" s="39" customFormat="1" ht="12.75" hidden="1" x14ac:dyDescent="0.2">
      <c r="B1478" s="45" t="s">
        <v>3158</v>
      </c>
      <c r="C1478" s="45" t="s">
        <v>3159</v>
      </c>
      <c r="D1478" s="45" t="s">
        <v>2037</v>
      </c>
      <c r="E1478" s="45" t="s">
        <v>2053</v>
      </c>
      <c r="F1478" s="46">
        <v>163000</v>
      </c>
      <c r="G1478" s="46">
        <v>-4900</v>
      </c>
      <c r="H1478" s="47">
        <v>-2.92</v>
      </c>
      <c r="I1478" s="46">
        <v>24745000986000</v>
      </c>
      <c r="J1478" s="46"/>
      <c r="K1478" s="44"/>
    </row>
    <row r="1479" spans="2:11" s="39" customFormat="1" ht="12.75" hidden="1" x14ac:dyDescent="0.2">
      <c r="B1479" s="45" t="s">
        <v>3160</v>
      </c>
      <c r="C1479" s="45" t="s">
        <v>3161</v>
      </c>
      <c r="D1479" s="45" t="s">
        <v>2037</v>
      </c>
      <c r="E1479" s="45" t="s">
        <v>2087</v>
      </c>
      <c r="F1479" s="46">
        <v>19100</v>
      </c>
      <c r="G1479" s="46">
        <v>1000</v>
      </c>
      <c r="H1479" s="47">
        <v>5.52</v>
      </c>
      <c r="I1479" s="46">
        <v>155820856000</v>
      </c>
      <c r="J1479" s="46"/>
      <c r="K1479" s="44"/>
    </row>
    <row r="1480" spans="2:11" s="39" customFormat="1" ht="12.75" hidden="1" x14ac:dyDescent="0.2">
      <c r="B1480" s="45" t="s">
        <v>3162</v>
      </c>
      <c r="C1480" s="45" t="s">
        <v>3163</v>
      </c>
      <c r="D1480" s="45" t="s">
        <v>2037</v>
      </c>
      <c r="E1480" s="45" t="s">
        <v>2155</v>
      </c>
      <c r="F1480" s="46">
        <v>351</v>
      </c>
      <c r="G1480" s="46">
        <v>13</v>
      </c>
      <c r="H1480" s="47">
        <v>3.85</v>
      </c>
      <c r="I1480" s="46">
        <v>34681252086</v>
      </c>
      <c r="J1480" s="46"/>
      <c r="K1480" s="44"/>
    </row>
    <row r="1481" spans="2:11" s="39" customFormat="1" ht="12.75" hidden="1" x14ac:dyDescent="0.2">
      <c r="B1481" s="45" t="s">
        <v>3164</v>
      </c>
      <c r="C1481" s="45" t="s">
        <v>3165</v>
      </c>
      <c r="D1481" s="45" t="s">
        <v>2037</v>
      </c>
      <c r="E1481" s="45" t="s">
        <v>2071</v>
      </c>
      <c r="F1481" s="46">
        <v>18100</v>
      </c>
      <c r="G1481" s="46">
        <v>400</v>
      </c>
      <c r="H1481" s="47">
        <v>2.2599999999999998</v>
      </c>
      <c r="I1481" s="46">
        <v>342570066300</v>
      </c>
      <c r="J1481" s="46"/>
      <c r="K1481" s="44"/>
    </row>
    <row r="1482" spans="2:11" s="39" customFormat="1" ht="12.75" hidden="1" x14ac:dyDescent="0.2">
      <c r="B1482" s="45" t="s">
        <v>3166</v>
      </c>
      <c r="C1482" s="45" t="s">
        <v>3167</v>
      </c>
      <c r="D1482" s="45" t="s">
        <v>2037</v>
      </c>
      <c r="E1482" s="45" t="s">
        <v>2053</v>
      </c>
      <c r="F1482" s="46">
        <v>1995</v>
      </c>
      <c r="G1482" s="46">
        <v>40</v>
      </c>
      <c r="H1482" s="47">
        <v>2.0499999999999998</v>
      </c>
      <c r="I1482" s="46">
        <v>71372722995</v>
      </c>
      <c r="J1482" s="46"/>
      <c r="K1482" s="44"/>
    </row>
    <row r="1483" spans="2:11" s="39" customFormat="1" ht="12.75" hidden="1" x14ac:dyDescent="0.2">
      <c r="B1483" s="45" t="s">
        <v>3168</v>
      </c>
      <c r="C1483" s="45" t="s">
        <v>3169</v>
      </c>
      <c r="D1483" s="45" t="s">
        <v>2037</v>
      </c>
      <c r="E1483" s="45" t="s">
        <v>2053</v>
      </c>
      <c r="F1483" s="46">
        <v>31400</v>
      </c>
      <c r="G1483" s="46">
        <v>200</v>
      </c>
      <c r="H1483" s="47">
        <v>0.64</v>
      </c>
      <c r="I1483" s="46">
        <v>4485709800</v>
      </c>
      <c r="J1483" s="46"/>
      <c r="K1483" s="44"/>
    </row>
    <row r="1484" spans="2:11" s="39" customFormat="1" ht="12.75" hidden="1" x14ac:dyDescent="0.2">
      <c r="B1484" s="45" t="s">
        <v>3170</v>
      </c>
      <c r="C1484" s="45" t="s">
        <v>3171</v>
      </c>
      <c r="D1484" s="45" t="s">
        <v>2037</v>
      </c>
      <c r="E1484" s="45" t="s">
        <v>2152</v>
      </c>
      <c r="F1484" s="46">
        <v>3505</v>
      </c>
      <c r="G1484" s="46">
        <v>0</v>
      </c>
      <c r="H1484" s="47">
        <v>0</v>
      </c>
      <c r="I1484" s="46">
        <v>87594450420</v>
      </c>
      <c r="J1484" s="46"/>
      <c r="K1484" s="44"/>
    </row>
    <row r="1485" spans="2:11" s="39" customFormat="1" ht="12.75" hidden="1" x14ac:dyDescent="0.2">
      <c r="B1485" s="45" t="s">
        <v>3172</v>
      </c>
      <c r="C1485" s="45" t="s">
        <v>3173</v>
      </c>
      <c r="D1485" s="45" t="s">
        <v>2037</v>
      </c>
      <c r="E1485" s="45" t="s">
        <v>2053</v>
      </c>
      <c r="F1485" s="46">
        <v>1760</v>
      </c>
      <c r="G1485" s="46">
        <v>35</v>
      </c>
      <c r="H1485" s="47">
        <v>2.0299999999999998</v>
      </c>
      <c r="I1485" s="46">
        <v>47337243360</v>
      </c>
      <c r="J1485" s="46"/>
      <c r="K1485" s="44"/>
    </row>
    <row r="1486" spans="2:11" hidden="1" x14ac:dyDescent="0.2">
      <c r="B1486" s="66" t="s">
        <v>3174</v>
      </c>
      <c r="C1486" s="66" t="s">
        <v>5183</v>
      </c>
      <c r="D1486" s="66" t="s">
        <v>2037</v>
      </c>
      <c r="E1486" s="66" t="s">
        <v>2341</v>
      </c>
      <c r="F1486" s="67">
        <v>392</v>
      </c>
      <c r="G1486" s="67">
        <v>0</v>
      </c>
      <c r="H1486" s="68">
        <v>0</v>
      </c>
      <c r="I1486" s="67">
        <v>22641609536</v>
      </c>
      <c r="J1486" s="67" t="s">
        <v>5184</v>
      </c>
      <c r="K1486" s="65" t="s">
        <v>5125</v>
      </c>
    </row>
    <row r="1487" spans="2:11" s="39" customFormat="1" ht="12.75" hidden="1" x14ac:dyDescent="0.2">
      <c r="B1487" s="45" t="s">
        <v>3175</v>
      </c>
      <c r="C1487" s="45" t="s">
        <v>3176</v>
      </c>
      <c r="D1487" s="45" t="s">
        <v>2037</v>
      </c>
      <c r="E1487" s="45" t="s">
        <v>2131</v>
      </c>
      <c r="F1487" s="46">
        <v>3940</v>
      </c>
      <c r="G1487" s="46">
        <v>0</v>
      </c>
      <c r="H1487" s="47">
        <v>0</v>
      </c>
      <c r="I1487" s="48">
        <v>51141775240</v>
      </c>
      <c r="J1487" s="46"/>
      <c r="K1487" s="44"/>
    </row>
    <row r="1488" spans="2:11" s="39" customFormat="1" ht="12.75" hidden="1" x14ac:dyDescent="0.2">
      <c r="B1488" s="45" t="s">
        <v>3177</v>
      </c>
      <c r="C1488" s="45" t="s">
        <v>3178</v>
      </c>
      <c r="D1488" s="45" t="s">
        <v>2037</v>
      </c>
      <c r="E1488" s="45" t="s">
        <v>2071</v>
      </c>
      <c r="F1488" s="46">
        <v>6050</v>
      </c>
      <c r="G1488" s="46">
        <v>-400</v>
      </c>
      <c r="H1488" s="47">
        <v>-6.2</v>
      </c>
      <c r="I1488" s="46">
        <v>165443281850</v>
      </c>
      <c r="J1488" s="46"/>
      <c r="K1488" s="44"/>
    </row>
    <row r="1489" spans="2:11" s="39" customFormat="1" ht="12.75" hidden="1" x14ac:dyDescent="0.2">
      <c r="B1489" s="45" t="s">
        <v>3179</v>
      </c>
      <c r="C1489" s="45" t="s">
        <v>3180</v>
      </c>
      <c r="D1489" s="45" t="s">
        <v>2037</v>
      </c>
      <c r="E1489" s="45" t="s">
        <v>269</v>
      </c>
      <c r="F1489" s="46">
        <v>272300</v>
      </c>
      <c r="G1489" s="46">
        <v>1100</v>
      </c>
      <c r="H1489" s="47">
        <v>0.41</v>
      </c>
      <c r="I1489" s="46">
        <v>2118103521800</v>
      </c>
      <c r="J1489" s="46"/>
      <c r="K1489" s="44"/>
    </row>
    <row r="1490" spans="2:11" s="39" customFormat="1" ht="12.75" hidden="1" x14ac:dyDescent="0.2">
      <c r="B1490" s="45" t="s">
        <v>3181</v>
      </c>
      <c r="C1490" s="45" t="s">
        <v>3182</v>
      </c>
      <c r="D1490" s="45" t="s">
        <v>2037</v>
      </c>
      <c r="E1490" s="45" t="s">
        <v>269</v>
      </c>
      <c r="F1490" s="46">
        <v>45100</v>
      </c>
      <c r="G1490" s="46">
        <v>-500</v>
      </c>
      <c r="H1490" s="47">
        <v>-1.1000000000000001</v>
      </c>
      <c r="I1490" s="46">
        <v>945478925600</v>
      </c>
      <c r="J1490" s="46"/>
      <c r="K1490" s="44"/>
    </row>
    <row r="1491" spans="2:11" s="39" customFormat="1" ht="12.75" hidden="1" x14ac:dyDescent="0.2">
      <c r="B1491" s="45" t="s">
        <v>3183</v>
      </c>
      <c r="C1491" s="45" t="s">
        <v>3184</v>
      </c>
      <c r="D1491" s="45" t="s">
        <v>2037</v>
      </c>
      <c r="E1491" s="45" t="s">
        <v>2126</v>
      </c>
      <c r="F1491" s="46">
        <v>34400</v>
      </c>
      <c r="G1491" s="46">
        <v>600</v>
      </c>
      <c r="H1491" s="47">
        <v>1.78</v>
      </c>
      <c r="I1491" s="46">
        <v>174783476000</v>
      </c>
      <c r="J1491" s="46"/>
      <c r="K1491" s="44"/>
    </row>
    <row r="1492" spans="2:11" s="39" customFormat="1" ht="12.75" hidden="1" x14ac:dyDescent="0.2">
      <c r="B1492" s="45" t="s">
        <v>3185</v>
      </c>
      <c r="C1492" s="45" t="s">
        <v>3186</v>
      </c>
      <c r="D1492" s="45" t="s">
        <v>2037</v>
      </c>
      <c r="E1492" s="45" t="s">
        <v>2152</v>
      </c>
      <c r="F1492" s="46">
        <v>5310</v>
      </c>
      <c r="G1492" s="46">
        <v>40</v>
      </c>
      <c r="H1492" s="47">
        <v>0.76</v>
      </c>
      <c r="I1492" s="46">
        <v>85336091370</v>
      </c>
      <c r="J1492" s="46"/>
      <c r="K1492" s="44"/>
    </row>
    <row r="1493" spans="2:11" s="39" customFormat="1" ht="12.75" hidden="1" x14ac:dyDescent="0.2">
      <c r="B1493" s="45" t="s">
        <v>3187</v>
      </c>
      <c r="C1493" s="45" t="s">
        <v>3188</v>
      </c>
      <c r="D1493" s="45" t="s">
        <v>2037</v>
      </c>
      <c r="E1493" s="45" t="s">
        <v>2108</v>
      </c>
      <c r="F1493" s="46">
        <v>3385</v>
      </c>
      <c r="G1493" s="46">
        <v>235</v>
      </c>
      <c r="H1493" s="47">
        <v>7.46</v>
      </c>
      <c r="I1493" s="46">
        <v>211901000000</v>
      </c>
      <c r="J1493" s="46"/>
      <c r="K1493" s="44"/>
    </row>
    <row r="1494" spans="2:11" s="39" customFormat="1" ht="12.75" hidden="1" x14ac:dyDescent="0.2">
      <c r="B1494" s="45" t="s">
        <v>3189</v>
      </c>
      <c r="C1494" s="45" t="s">
        <v>3190</v>
      </c>
      <c r="D1494" s="45" t="s">
        <v>2037</v>
      </c>
      <c r="E1494" s="45" t="s">
        <v>2152</v>
      </c>
      <c r="F1494" s="46">
        <v>13200</v>
      </c>
      <c r="G1494" s="46">
        <v>50</v>
      </c>
      <c r="H1494" s="47">
        <v>0.38</v>
      </c>
      <c r="I1494" s="46">
        <v>89113200000</v>
      </c>
      <c r="J1494" s="46"/>
      <c r="K1494" s="44"/>
    </row>
    <row r="1495" spans="2:11" s="39" customFormat="1" ht="12.75" hidden="1" x14ac:dyDescent="0.2">
      <c r="B1495" s="45" t="s">
        <v>3191</v>
      </c>
      <c r="C1495" s="45" t="s">
        <v>3192</v>
      </c>
      <c r="D1495" s="45" t="s">
        <v>2037</v>
      </c>
      <c r="E1495" s="45" t="s">
        <v>2038</v>
      </c>
      <c r="F1495" s="46">
        <v>2030</v>
      </c>
      <c r="G1495" s="46">
        <v>5</v>
      </c>
      <c r="H1495" s="47">
        <v>0.25</v>
      </c>
      <c r="I1495" s="46">
        <v>36370929420</v>
      </c>
      <c r="J1495" s="46"/>
      <c r="K1495" s="44"/>
    </row>
    <row r="1496" spans="2:11" hidden="1" x14ac:dyDescent="0.2">
      <c r="B1496" s="66" t="s">
        <v>3193</v>
      </c>
      <c r="C1496" s="66" t="s">
        <v>5185</v>
      </c>
      <c r="D1496" s="66" t="s">
        <v>2037</v>
      </c>
      <c r="E1496" s="66" t="s">
        <v>2341</v>
      </c>
      <c r="F1496" s="67">
        <v>20300</v>
      </c>
      <c r="G1496" s="67">
        <v>600</v>
      </c>
      <c r="H1496" s="68">
        <v>3.05</v>
      </c>
      <c r="I1496" s="67">
        <v>310487809800</v>
      </c>
      <c r="J1496" s="67" t="s">
        <v>5186</v>
      </c>
      <c r="K1496" s="65" t="s">
        <v>5125</v>
      </c>
    </row>
    <row r="1497" spans="2:11" s="39" customFormat="1" ht="12.75" hidden="1" x14ac:dyDescent="0.2">
      <c r="B1497" s="45" t="s">
        <v>3194</v>
      </c>
      <c r="C1497" s="45" t="s">
        <v>3195</v>
      </c>
      <c r="D1497" s="45" t="s">
        <v>2037</v>
      </c>
      <c r="E1497" s="45" t="s">
        <v>2053</v>
      </c>
      <c r="F1497" s="46">
        <v>162</v>
      </c>
      <c r="G1497" s="46">
        <v>0</v>
      </c>
      <c r="H1497" s="47">
        <v>0</v>
      </c>
      <c r="I1497" s="48">
        <v>21187054332</v>
      </c>
      <c r="J1497" s="46"/>
      <c r="K1497" s="44"/>
    </row>
    <row r="1498" spans="2:11" s="39" customFormat="1" ht="12.75" hidden="1" x14ac:dyDescent="0.2">
      <c r="B1498" s="45" t="s">
        <v>3196</v>
      </c>
      <c r="C1498" s="45" t="s">
        <v>3197</v>
      </c>
      <c r="D1498" s="45" t="s">
        <v>2037</v>
      </c>
      <c r="E1498" s="45" t="s">
        <v>2087</v>
      </c>
      <c r="F1498" s="46">
        <v>29700</v>
      </c>
      <c r="G1498" s="46">
        <v>0</v>
      </c>
      <c r="H1498" s="47">
        <v>0</v>
      </c>
      <c r="I1498" s="46">
        <v>213640208100</v>
      </c>
      <c r="J1498" s="46"/>
      <c r="K1498" s="44"/>
    </row>
    <row r="1499" spans="2:11" s="39" customFormat="1" ht="12.75" hidden="1" x14ac:dyDescent="0.2">
      <c r="B1499" s="45" t="s">
        <v>3198</v>
      </c>
      <c r="C1499" s="45" t="s">
        <v>3199</v>
      </c>
      <c r="D1499" s="45" t="s">
        <v>2037</v>
      </c>
      <c r="E1499" s="45" t="s">
        <v>2087</v>
      </c>
      <c r="F1499" s="46">
        <v>15600</v>
      </c>
      <c r="G1499" s="46">
        <v>50</v>
      </c>
      <c r="H1499" s="47">
        <v>0.32</v>
      </c>
      <c r="I1499" s="46">
        <v>47299512000</v>
      </c>
      <c r="J1499" s="46"/>
      <c r="K1499" s="44"/>
    </row>
    <row r="1500" spans="2:11" s="39" customFormat="1" ht="12.75" hidden="1" x14ac:dyDescent="0.2">
      <c r="B1500" s="45" t="s">
        <v>3200</v>
      </c>
      <c r="C1500" s="45" t="s">
        <v>3201</v>
      </c>
      <c r="D1500" s="45" t="s">
        <v>2037</v>
      </c>
      <c r="E1500" s="45" t="s">
        <v>2496</v>
      </c>
      <c r="F1500" s="46">
        <v>7540</v>
      </c>
      <c r="G1500" s="46">
        <v>150</v>
      </c>
      <c r="H1500" s="47">
        <v>2.0299999999999998</v>
      </c>
      <c r="I1500" s="46">
        <v>78957673600</v>
      </c>
      <c r="J1500" s="46"/>
      <c r="K1500" s="44"/>
    </row>
    <row r="1501" spans="2:11" s="39" customFormat="1" ht="12.75" hidden="1" x14ac:dyDescent="0.2">
      <c r="B1501" s="45" t="s">
        <v>3202</v>
      </c>
      <c r="C1501" s="45" t="s">
        <v>3203</v>
      </c>
      <c r="D1501" s="45" t="s">
        <v>2037</v>
      </c>
      <c r="E1501" s="45" t="s">
        <v>2131</v>
      </c>
      <c r="F1501" s="46">
        <v>65100</v>
      </c>
      <c r="G1501" s="46">
        <v>600</v>
      </c>
      <c r="H1501" s="47">
        <v>0.93</v>
      </c>
      <c r="I1501" s="46">
        <v>404685231300</v>
      </c>
      <c r="J1501" s="46"/>
      <c r="K1501" s="44"/>
    </row>
    <row r="1502" spans="2:11" s="39" customFormat="1" ht="12.75" hidden="1" x14ac:dyDescent="0.2">
      <c r="B1502" s="45" t="s">
        <v>3204</v>
      </c>
      <c r="C1502" s="45" t="s">
        <v>3205</v>
      </c>
      <c r="D1502" s="45" t="s">
        <v>2037</v>
      </c>
      <c r="E1502" s="45" t="s">
        <v>2038</v>
      </c>
      <c r="F1502" s="46">
        <v>1965</v>
      </c>
      <c r="G1502" s="46">
        <v>40</v>
      </c>
      <c r="H1502" s="47">
        <v>2.08</v>
      </c>
      <c r="I1502" s="46">
        <v>60393506685</v>
      </c>
      <c r="J1502" s="46"/>
      <c r="K1502" s="44"/>
    </row>
    <row r="1503" spans="2:11" s="39" customFormat="1" ht="12.75" hidden="1" x14ac:dyDescent="0.2">
      <c r="B1503" s="45" t="s">
        <v>3206</v>
      </c>
      <c r="C1503" s="45" t="s">
        <v>3207</v>
      </c>
      <c r="D1503" s="45" t="s">
        <v>2037</v>
      </c>
      <c r="E1503" s="45" t="s">
        <v>2047</v>
      </c>
      <c r="F1503" s="46">
        <v>829</v>
      </c>
      <c r="G1503" s="46">
        <v>0</v>
      </c>
      <c r="H1503" s="47">
        <v>0</v>
      </c>
      <c r="I1503" s="46">
        <v>14190075900</v>
      </c>
      <c r="J1503" s="46"/>
      <c r="K1503" s="44"/>
    </row>
    <row r="1504" spans="2:11" s="39" customFormat="1" ht="12.75" hidden="1" x14ac:dyDescent="0.2">
      <c r="B1504" s="45" t="s">
        <v>3208</v>
      </c>
      <c r="C1504" s="45" t="s">
        <v>3209</v>
      </c>
      <c r="D1504" s="45" t="s">
        <v>2037</v>
      </c>
      <c r="E1504" s="45" t="s">
        <v>2053</v>
      </c>
      <c r="F1504" s="46">
        <v>1885</v>
      </c>
      <c r="G1504" s="46">
        <v>-50</v>
      </c>
      <c r="H1504" s="47">
        <v>-2.58</v>
      </c>
      <c r="I1504" s="46">
        <v>76686329655</v>
      </c>
      <c r="J1504" s="46"/>
      <c r="K1504" s="44"/>
    </row>
    <row r="1505" spans="2:11" s="39" customFormat="1" ht="12.75" hidden="1" x14ac:dyDescent="0.2">
      <c r="B1505" s="45" t="s">
        <v>3210</v>
      </c>
      <c r="C1505" s="45" t="s">
        <v>3211</v>
      </c>
      <c r="D1505" s="45" t="s">
        <v>2037</v>
      </c>
      <c r="E1505" s="45" t="s">
        <v>2044</v>
      </c>
      <c r="F1505" s="46">
        <v>263</v>
      </c>
      <c r="G1505" s="46">
        <v>0</v>
      </c>
      <c r="H1505" s="47">
        <v>0</v>
      </c>
      <c r="I1505" s="46">
        <v>36570869305</v>
      </c>
      <c r="J1505" s="46"/>
      <c r="K1505" s="44"/>
    </row>
    <row r="1506" spans="2:11" s="39" customFormat="1" ht="12.75" hidden="1" x14ac:dyDescent="0.2">
      <c r="B1506" s="45" t="s">
        <v>3212</v>
      </c>
      <c r="C1506" s="45" t="s">
        <v>3213</v>
      </c>
      <c r="D1506" s="45" t="s">
        <v>2037</v>
      </c>
      <c r="E1506" s="45" t="s">
        <v>2038</v>
      </c>
      <c r="F1506" s="46">
        <v>505</v>
      </c>
      <c r="G1506" s="46">
        <v>0</v>
      </c>
      <c r="H1506" s="47">
        <v>0</v>
      </c>
      <c r="I1506" s="46">
        <v>6096179210</v>
      </c>
      <c r="J1506" s="46"/>
      <c r="K1506" s="44"/>
    </row>
    <row r="1507" spans="2:11" s="39" customFormat="1" ht="12.75" hidden="1" x14ac:dyDescent="0.2">
      <c r="B1507" s="45" t="s">
        <v>3214</v>
      </c>
      <c r="C1507" s="45" t="s">
        <v>3215</v>
      </c>
      <c r="D1507" s="45" t="s">
        <v>2037</v>
      </c>
      <c r="E1507" s="45" t="s">
        <v>269</v>
      </c>
      <c r="F1507" s="46">
        <v>5070</v>
      </c>
      <c r="G1507" s="46">
        <v>120</v>
      </c>
      <c r="H1507" s="47">
        <v>2.42</v>
      </c>
      <c r="I1507" s="46">
        <v>38991377490</v>
      </c>
      <c r="J1507" s="46"/>
      <c r="K1507" s="44"/>
    </row>
    <row r="1508" spans="2:11" s="39" customFormat="1" ht="12.75" hidden="1" x14ac:dyDescent="0.2">
      <c r="B1508" s="45" t="s">
        <v>3216</v>
      </c>
      <c r="C1508" s="45" t="s">
        <v>3217</v>
      </c>
      <c r="D1508" s="45" t="s">
        <v>2037</v>
      </c>
      <c r="E1508" s="45" t="s">
        <v>2108</v>
      </c>
      <c r="F1508" s="46">
        <v>92600</v>
      </c>
      <c r="G1508" s="46">
        <v>1100</v>
      </c>
      <c r="H1508" s="47">
        <v>1.2</v>
      </c>
      <c r="I1508" s="46">
        <v>2778402347000</v>
      </c>
      <c r="J1508" s="46"/>
      <c r="K1508" s="44"/>
    </row>
    <row r="1509" spans="2:11" s="39" customFormat="1" ht="12.75" hidden="1" x14ac:dyDescent="0.2">
      <c r="B1509" s="45" t="s">
        <v>3218</v>
      </c>
      <c r="C1509" s="45" t="s">
        <v>3219</v>
      </c>
      <c r="D1509" s="45" t="s">
        <v>2037</v>
      </c>
      <c r="E1509" s="45" t="s">
        <v>2108</v>
      </c>
      <c r="F1509" s="46">
        <v>2335</v>
      </c>
      <c r="G1509" s="46">
        <v>-165</v>
      </c>
      <c r="H1509" s="47">
        <v>-6.6</v>
      </c>
      <c r="I1509" s="46">
        <v>68774751425</v>
      </c>
      <c r="J1509" s="46"/>
      <c r="K1509" s="44"/>
    </row>
    <row r="1510" spans="2:11" s="39" customFormat="1" ht="12.75" hidden="1" x14ac:dyDescent="0.2">
      <c r="B1510" s="45" t="s">
        <v>3220</v>
      </c>
      <c r="C1510" s="45" t="s">
        <v>3221</v>
      </c>
      <c r="D1510" s="45" t="s">
        <v>2037</v>
      </c>
      <c r="E1510" s="45" t="s">
        <v>2038</v>
      </c>
      <c r="F1510" s="46">
        <v>11500</v>
      </c>
      <c r="G1510" s="46">
        <v>300</v>
      </c>
      <c r="H1510" s="47">
        <v>2.68</v>
      </c>
      <c r="I1510" s="46">
        <v>168537905000</v>
      </c>
      <c r="J1510" s="46"/>
      <c r="K1510" s="44"/>
    </row>
    <row r="1511" spans="2:11" s="39" customFormat="1" ht="12.75" hidden="1" x14ac:dyDescent="0.2">
      <c r="B1511" s="45" t="s">
        <v>3222</v>
      </c>
      <c r="C1511" s="45" t="s">
        <v>3223</v>
      </c>
      <c r="D1511" s="45" t="s">
        <v>2037</v>
      </c>
      <c r="E1511" s="45" t="s">
        <v>2111</v>
      </c>
      <c r="F1511" s="46">
        <v>8150</v>
      </c>
      <c r="G1511" s="46">
        <v>30</v>
      </c>
      <c r="H1511" s="47">
        <v>0.37</v>
      </c>
      <c r="I1511" s="46">
        <v>49976712800</v>
      </c>
      <c r="J1511" s="46"/>
      <c r="K1511" s="44"/>
    </row>
    <row r="1512" spans="2:11" s="39" customFormat="1" ht="12.75" hidden="1" x14ac:dyDescent="0.2">
      <c r="B1512" s="45" t="s">
        <v>3224</v>
      </c>
      <c r="C1512" s="45" t="s">
        <v>3225</v>
      </c>
      <c r="D1512" s="45" t="s">
        <v>2037</v>
      </c>
      <c r="E1512" s="45" t="s">
        <v>2071</v>
      </c>
      <c r="F1512" s="46">
        <v>5010</v>
      </c>
      <c r="G1512" s="46">
        <v>80</v>
      </c>
      <c r="H1512" s="47">
        <v>1.62</v>
      </c>
      <c r="I1512" s="46">
        <v>100440329700</v>
      </c>
      <c r="J1512" s="46"/>
      <c r="K1512" s="44"/>
    </row>
    <row r="1513" spans="2:11" s="39" customFormat="1" ht="12.75" hidden="1" x14ac:dyDescent="0.2">
      <c r="B1513" s="45" t="s">
        <v>3226</v>
      </c>
      <c r="C1513" s="45" t="s">
        <v>3227</v>
      </c>
      <c r="D1513" s="45" t="s">
        <v>2037</v>
      </c>
      <c r="E1513" s="45" t="s">
        <v>2044</v>
      </c>
      <c r="F1513" s="46">
        <v>853</v>
      </c>
      <c r="G1513" s="46">
        <v>35</v>
      </c>
      <c r="H1513" s="47">
        <v>4.28</v>
      </c>
      <c r="I1513" s="46">
        <v>73126256107</v>
      </c>
      <c r="J1513" s="46"/>
      <c r="K1513" s="44"/>
    </row>
    <row r="1514" spans="2:11" x14ac:dyDescent="0.2">
      <c r="B1514" s="66" t="s">
        <v>3228</v>
      </c>
      <c r="C1514" s="66" t="s">
        <v>5187</v>
      </c>
      <c r="D1514" s="66" t="s">
        <v>2037</v>
      </c>
      <c r="E1514" s="66" t="s">
        <v>2341</v>
      </c>
      <c r="F1514" s="67">
        <v>3670</v>
      </c>
      <c r="G1514" s="67">
        <v>155</v>
      </c>
      <c r="H1514" s="68">
        <v>4.41</v>
      </c>
      <c r="I1514" s="67">
        <v>268717062360</v>
      </c>
      <c r="J1514" s="67" t="s">
        <v>5188</v>
      </c>
      <c r="K1514" s="65" t="s">
        <v>750</v>
      </c>
    </row>
    <row r="1515" spans="2:11" s="39" customFormat="1" ht="12.75" hidden="1" x14ac:dyDescent="0.2">
      <c r="B1515" s="45" t="s">
        <v>3230</v>
      </c>
      <c r="C1515" s="45" t="s">
        <v>3231</v>
      </c>
      <c r="D1515" s="45" t="s">
        <v>2037</v>
      </c>
      <c r="E1515" s="45" t="s">
        <v>2131</v>
      </c>
      <c r="F1515" s="46">
        <v>4215</v>
      </c>
      <c r="G1515" s="46">
        <v>30</v>
      </c>
      <c r="H1515" s="47">
        <v>0.72</v>
      </c>
      <c r="I1515" s="48">
        <v>308719067970</v>
      </c>
      <c r="J1515" s="46"/>
      <c r="K1515" s="44"/>
    </row>
    <row r="1516" spans="2:11" hidden="1" x14ac:dyDescent="0.2">
      <c r="B1516" s="66" t="s">
        <v>3232</v>
      </c>
      <c r="C1516" s="66" t="s">
        <v>5189</v>
      </c>
      <c r="D1516" s="66" t="s">
        <v>2037</v>
      </c>
      <c r="E1516" s="66" t="s">
        <v>2341</v>
      </c>
      <c r="F1516" s="67">
        <v>2215</v>
      </c>
      <c r="G1516" s="67">
        <v>80</v>
      </c>
      <c r="H1516" s="68">
        <v>3.75</v>
      </c>
      <c r="I1516" s="67">
        <v>164700057275</v>
      </c>
      <c r="J1516" s="67" t="s">
        <v>5190</v>
      </c>
      <c r="K1516" s="65" t="s">
        <v>5125</v>
      </c>
    </row>
    <row r="1517" spans="2:11" s="39" customFormat="1" ht="12.75" hidden="1" x14ac:dyDescent="0.2">
      <c r="B1517" s="45" t="s">
        <v>3233</v>
      </c>
      <c r="C1517" s="45" t="s">
        <v>3234</v>
      </c>
      <c r="D1517" s="45" t="s">
        <v>2037</v>
      </c>
      <c r="E1517" s="45" t="s">
        <v>2126</v>
      </c>
      <c r="F1517" s="46">
        <v>1625</v>
      </c>
      <c r="G1517" s="46">
        <v>30</v>
      </c>
      <c r="H1517" s="47">
        <v>1.88</v>
      </c>
      <c r="I1517" s="48">
        <v>65000000000</v>
      </c>
      <c r="J1517" s="46"/>
      <c r="K1517" s="44"/>
    </row>
    <row r="1518" spans="2:11" s="39" customFormat="1" ht="12.75" hidden="1" x14ac:dyDescent="0.2">
      <c r="B1518" s="45" t="s">
        <v>3235</v>
      </c>
      <c r="C1518" s="45" t="s">
        <v>3236</v>
      </c>
      <c r="D1518" s="45" t="s">
        <v>2037</v>
      </c>
      <c r="E1518" s="45" t="s">
        <v>2038</v>
      </c>
      <c r="F1518" s="46">
        <v>20800</v>
      </c>
      <c r="G1518" s="46">
        <v>1150</v>
      </c>
      <c r="H1518" s="47">
        <v>5.85</v>
      </c>
      <c r="I1518" s="46">
        <v>167674624000</v>
      </c>
      <c r="J1518" s="46"/>
      <c r="K1518" s="44"/>
    </row>
    <row r="1519" spans="2:11" s="39" customFormat="1" ht="12.75" hidden="1" x14ac:dyDescent="0.2">
      <c r="B1519" s="45" t="s">
        <v>3237</v>
      </c>
      <c r="C1519" s="45" t="s">
        <v>3238</v>
      </c>
      <c r="D1519" s="45" t="s">
        <v>2037</v>
      </c>
      <c r="E1519" s="45" t="s">
        <v>2053</v>
      </c>
      <c r="F1519" s="46">
        <v>2100</v>
      </c>
      <c r="G1519" s="46">
        <v>70</v>
      </c>
      <c r="H1519" s="47">
        <v>3.45</v>
      </c>
      <c r="I1519" s="46">
        <v>50982834000</v>
      </c>
      <c r="J1519" s="46"/>
      <c r="K1519" s="44"/>
    </row>
    <row r="1520" spans="2:11" s="39" customFormat="1" ht="12.75" hidden="1" x14ac:dyDescent="0.2">
      <c r="B1520" s="45" t="s">
        <v>3239</v>
      </c>
      <c r="C1520" s="45" t="s">
        <v>3240</v>
      </c>
      <c r="D1520" s="45" t="s">
        <v>2037</v>
      </c>
      <c r="E1520" s="45" t="s">
        <v>2053</v>
      </c>
      <c r="F1520" s="46">
        <v>8510</v>
      </c>
      <c r="G1520" s="46">
        <v>50</v>
      </c>
      <c r="H1520" s="47">
        <v>0.59</v>
      </c>
      <c r="I1520" s="46">
        <v>34040000000</v>
      </c>
      <c r="J1520" s="46"/>
      <c r="K1520" s="44"/>
    </row>
    <row r="1521" spans="2:11" s="39" customFormat="1" ht="12.75" hidden="1" x14ac:dyDescent="0.2">
      <c r="B1521" s="45" t="s">
        <v>3241</v>
      </c>
      <c r="C1521" s="45" t="s">
        <v>3242</v>
      </c>
      <c r="D1521" s="45" t="s">
        <v>2037</v>
      </c>
      <c r="E1521" s="45" t="s">
        <v>2071</v>
      </c>
      <c r="F1521" s="46">
        <v>12100</v>
      </c>
      <c r="G1521" s="46">
        <v>0</v>
      </c>
      <c r="H1521" s="47">
        <v>0</v>
      </c>
      <c r="I1521" s="46">
        <v>866567212500</v>
      </c>
      <c r="J1521" s="46"/>
      <c r="K1521" s="44"/>
    </row>
    <row r="1522" spans="2:11" s="39" customFormat="1" ht="12.75" hidden="1" x14ac:dyDescent="0.2">
      <c r="B1522" s="45" t="s">
        <v>3243</v>
      </c>
      <c r="C1522" s="45" t="s">
        <v>3244</v>
      </c>
      <c r="D1522" s="45" t="s">
        <v>2037</v>
      </c>
      <c r="E1522" s="45" t="s">
        <v>2087</v>
      </c>
      <c r="F1522" s="46">
        <v>10600</v>
      </c>
      <c r="G1522" s="46">
        <v>2420</v>
      </c>
      <c r="H1522" s="47">
        <v>29.58</v>
      </c>
      <c r="I1522" s="46">
        <v>291329848800</v>
      </c>
      <c r="J1522" s="46"/>
      <c r="K1522" s="44"/>
    </row>
    <row r="1523" spans="2:11" s="39" customFormat="1" ht="12.75" hidden="1" x14ac:dyDescent="0.2">
      <c r="B1523" s="45" t="s">
        <v>3245</v>
      </c>
      <c r="C1523" s="45" t="s">
        <v>3246</v>
      </c>
      <c r="D1523" s="45" t="s">
        <v>2037</v>
      </c>
      <c r="E1523" s="45" t="s">
        <v>2056</v>
      </c>
      <c r="F1523" s="46">
        <v>9140</v>
      </c>
      <c r="G1523" s="46">
        <v>90</v>
      </c>
      <c r="H1523" s="47">
        <v>0.99</v>
      </c>
      <c r="I1523" s="46">
        <v>138658370000</v>
      </c>
      <c r="J1523" s="46"/>
      <c r="K1523" s="44"/>
    </row>
    <row r="1524" spans="2:11" s="39" customFormat="1" ht="12.75" hidden="1" x14ac:dyDescent="0.2">
      <c r="B1524" s="45" t="s">
        <v>3247</v>
      </c>
      <c r="C1524" s="45" t="s">
        <v>3248</v>
      </c>
      <c r="D1524" s="45" t="s">
        <v>2037</v>
      </c>
      <c r="E1524" s="45" t="s">
        <v>2041</v>
      </c>
      <c r="F1524" s="46">
        <v>2075</v>
      </c>
      <c r="G1524" s="46">
        <v>0</v>
      </c>
      <c r="H1524" s="47">
        <v>0</v>
      </c>
      <c r="I1524" s="46">
        <v>7272875000</v>
      </c>
      <c r="J1524" s="46"/>
      <c r="K1524" s="44"/>
    </row>
    <row r="1525" spans="2:11" s="39" customFormat="1" ht="12.75" hidden="1" x14ac:dyDescent="0.2">
      <c r="B1525" s="45" t="s">
        <v>3249</v>
      </c>
      <c r="C1525" s="45" t="s">
        <v>3250</v>
      </c>
      <c r="D1525" s="45" t="s">
        <v>2037</v>
      </c>
      <c r="E1525" s="45" t="s">
        <v>2041</v>
      </c>
      <c r="F1525" s="46">
        <v>2040</v>
      </c>
      <c r="G1525" s="46">
        <v>0</v>
      </c>
      <c r="H1525" s="47">
        <v>0</v>
      </c>
      <c r="I1525" s="46">
        <v>8782200000</v>
      </c>
      <c r="J1525" s="46"/>
      <c r="K1525" s="44"/>
    </row>
    <row r="1526" spans="2:11" s="39" customFormat="1" ht="12.75" hidden="1" x14ac:dyDescent="0.2">
      <c r="B1526" s="45" t="s">
        <v>3251</v>
      </c>
      <c r="C1526" s="45" t="s">
        <v>3252</v>
      </c>
      <c r="D1526" s="45" t="s">
        <v>2037</v>
      </c>
      <c r="E1526" s="45" t="s">
        <v>2117</v>
      </c>
      <c r="F1526" s="46">
        <v>4980</v>
      </c>
      <c r="G1526" s="46">
        <v>65</v>
      </c>
      <c r="H1526" s="47">
        <v>1.32</v>
      </c>
      <c r="I1526" s="46">
        <v>50138774460</v>
      </c>
      <c r="J1526" s="46"/>
      <c r="K1526" s="44"/>
    </row>
    <row r="1527" spans="2:11" s="39" customFormat="1" ht="12.75" hidden="1" x14ac:dyDescent="0.2">
      <c r="B1527" s="45" t="s">
        <v>3253</v>
      </c>
      <c r="C1527" s="45" t="s">
        <v>3254</v>
      </c>
      <c r="D1527" s="45" t="s">
        <v>2037</v>
      </c>
      <c r="E1527" s="45" t="s">
        <v>2056</v>
      </c>
      <c r="F1527" s="46">
        <v>23200</v>
      </c>
      <c r="G1527" s="46">
        <v>-50</v>
      </c>
      <c r="H1527" s="47">
        <v>-0.22</v>
      </c>
      <c r="I1527" s="46">
        <v>252926400000</v>
      </c>
      <c r="J1527" s="46"/>
      <c r="K1527" s="44"/>
    </row>
    <row r="1528" spans="2:11" s="39" customFormat="1" ht="12.75" hidden="1" x14ac:dyDescent="0.2">
      <c r="B1528" s="45" t="s">
        <v>3255</v>
      </c>
      <c r="C1528" s="45" t="s">
        <v>3256</v>
      </c>
      <c r="D1528" s="45" t="s">
        <v>2037</v>
      </c>
      <c r="E1528" s="45" t="s">
        <v>2111</v>
      </c>
      <c r="F1528" s="46">
        <v>4730</v>
      </c>
      <c r="G1528" s="46">
        <v>45</v>
      </c>
      <c r="H1528" s="47">
        <v>0.96</v>
      </c>
      <c r="I1528" s="46">
        <v>42438425590</v>
      </c>
      <c r="J1528" s="46"/>
      <c r="K1528" s="44"/>
    </row>
    <row r="1529" spans="2:11" s="39" customFormat="1" ht="12.75" hidden="1" x14ac:dyDescent="0.2">
      <c r="B1529" s="45" t="s">
        <v>3257</v>
      </c>
      <c r="C1529" s="45" t="s">
        <v>3258</v>
      </c>
      <c r="D1529" s="45" t="s">
        <v>2037</v>
      </c>
      <c r="E1529" s="45" t="s">
        <v>2152</v>
      </c>
      <c r="F1529" s="46">
        <v>23000</v>
      </c>
      <c r="G1529" s="46">
        <v>-400</v>
      </c>
      <c r="H1529" s="47">
        <v>-1.71</v>
      </c>
      <c r="I1529" s="46">
        <v>307326368000</v>
      </c>
      <c r="J1529" s="46"/>
      <c r="K1529" s="44"/>
    </row>
    <row r="1530" spans="2:11" s="39" customFormat="1" ht="12.75" hidden="1" x14ac:dyDescent="0.2">
      <c r="B1530" s="45" t="s">
        <v>3259</v>
      </c>
      <c r="C1530" s="45" t="s">
        <v>3260</v>
      </c>
      <c r="D1530" s="45" t="s">
        <v>2037</v>
      </c>
      <c r="E1530" s="45" t="s">
        <v>2041</v>
      </c>
      <c r="F1530" s="46">
        <v>2060</v>
      </c>
      <c r="G1530" s="46">
        <v>0</v>
      </c>
      <c r="H1530" s="47">
        <v>0</v>
      </c>
      <c r="I1530" s="46">
        <v>10320600000</v>
      </c>
      <c r="J1530" s="46"/>
      <c r="K1530" s="44"/>
    </row>
    <row r="1531" spans="2:11" s="39" customFormat="1" ht="12.75" hidden="1" x14ac:dyDescent="0.2">
      <c r="B1531" s="45" t="s">
        <v>3261</v>
      </c>
      <c r="C1531" s="45" t="s">
        <v>3262</v>
      </c>
      <c r="D1531" s="45" t="s">
        <v>2037</v>
      </c>
      <c r="E1531" s="45" t="s">
        <v>2131</v>
      </c>
      <c r="F1531" s="46">
        <v>3285</v>
      </c>
      <c r="G1531" s="46">
        <v>105</v>
      </c>
      <c r="H1531" s="47">
        <v>3.3</v>
      </c>
      <c r="I1531" s="46">
        <v>95708773935</v>
      </c>
      <c r="J1531" s="46"/>
      <c r="K1531" s="44"/>
    </row>
    <row r="1532" spans="2:11" s="39" customFormat="1" ht="12.75" hidden="1" x14ac:dyDescent="0.2">
      <c r="B1532" s="45" t="s">
        <v>3263</v>
      </c>
      <c r="C1532" s="45" t="s">
        <v>3264</v>
      </c>
      <c r="D1532" s="45" t="s">
        <v>2037</v>
      </c>
      <c r="E1532" s="45" t="s">
        <v>2131</v>
      </c>
      <c r="F1532" s="46">
        <v>3095</v>
      </c>
      <c r="G1532" s="46">
        <v>160</v>
      </c>
      <c r="H1532" s="47">
        <v>5.45</v>
      </c>
      <c r="I1532" s="46">
        <v>31395200275</v>
      </c>
      <c r="J1532" s="46"/>
      <c r="K1532" s="44"/>
    </row>
    <row r="1533" spans="2:11" s="39" customFormat="1" ht="12.75" hidden="1" x14ac:dyDescent="0.2">
      <c r="B1533" s="45" t="s">
        <v>3265</v>
      </c>
      <c r="C1533" s="45" t="s">
        <v>3266</v>
      </c>
      <c r="D1533" s="45" t="s">
        <v>2037</v>
      </c>
      <c r="E1533" s="45" t="s">
        <v>2131</v>
      </c>
      <c r="F1533" s="46">
        <v>47750</v>
      </c>
      <c r="G1533" s="46">
        <v>1000</v>
      </c>
      <c r="H1533" s="47">
        <v>2.14</v>
      </c>
      <c r="I1533" s="46">
        <v>332802124500</v>
      </c>
      <c r="J1533" s="46"/>
      <c r="K1533" s="44"/>
    </row>
    <row r="1534" spans="2:11" s="39" customFormat="1" ht="12.75" hidden="1" x14ac:dyDescent="0.2">
      <c r="B1534" s="45" t="s">
        <v>3267</v>
      </c>
      <c r="C1534" s="45" t="s">
        <v>3268</v>
      </c>
      <c r="D1534" s="45" t="s">
        <v>2037</v>
      </c>
      <c r="E1534" s="45" t="s">
        <v>2044</v>
      </c>
      <c r="F1534" s="46">
        <v>58200</v>
      </c>
      <c r="G1534" s="46">
        <v>1500</v>
      </c>
      <c r="H1534" s="47">
        <v>2.65</v>
      </c>
      <c r="I1534" s="46">
        <v>946582260000</v>
      </c>
      <c r="J1534" s="46"/>
      <c r="K1534" s="44"/>
    </row>
    <row r="1535" spans="2:11" s="39" customFormat="1" ht="12.75" hidden="1" x14ac:dyDescent="0.2">
      <c r="B1535" s="45" t="s">
        <v>3269</v>
      </c>
      <c r="C1535" s="45" t="s">
        <v>3270</v>
      </c>
      <c r="D1535" s="45" t="s">
        <v>2037</v>
      </c>
      <c r="E1535" s="45" t="s">
        <v>2044</v>
      </c>
      <c r="F1535" s="46">
        <v>22850</v>
      </c>
      <c r="G1535" s="46">
        <v>900</v>
      </c>
      <c r="H1535" s="47">
        <v>4.0999999999999996</v>
      </c>
      <c r="I1535" s="46">
        <v>727867167550</v>
      </c>
      <c r="J1535" s="46"/>
      <c r="K1535" s="44"/>
    </row>
    <row r="1536" spans="2:11" s="39" customFormat="1" ht="12.75" hidden="1" x14ac:dyDescent="0.2">
      <c r="B1536" s="45" t="s">
        <v>3271</v>
      </c>
      <c r="C1536" s="45" t="s">
        <v>3272</v>
      </c>
      <c r="D1536" s="45" t="s">
        <v>2037</v>
      </c>
      <c r="E1536" s="45" t="s">
        <v>2131</v>
      </c>
      <c r="F1536" s="46">
        <v>2440</v>
      </c>
      <c r="G1536" s="46">
        <v>20</v>
      </c>
      <c r="H1536" s="47">
        <v>0.83</v>
      </c>
      <c r="I1536" s="46">
        <v>99219132760</v>
      </c>
      <c r="J1536" s="46"/>
      <c r="K1536" s="44"/>
    </row>
    <row r="1537" spans="2:11" s="39" customFormat="1" ht="12.75" hidden="1" x14ac:dyDescent="0.2">
      <c r="B1537" s="45" t="s">
        <v>3273</v>
      </c>
      <c r="C1537" s="45" t="s">
        <v>3274</v>
      </c>
      <c r="D1537" s="45" t="s">
        <v>2037</v>
      </c>
      <c r="E1537" s="45" t="s">
        <v>2044</v>
      </c>
      <c r="F1537" s="46">
        <v>20800</v>
      </c>
      <c r="G1537" s="46">
        <v>550</v>
      </c>
      <c r="H1537" s="47">
        <v>2.72</v>
      </c>
      <c r="I1537" s="46">
        <v>227224254400</v>
      </c>
      <c r="J1537" s="46"/>
      <c r="K1537" s="44"/>
    </row>
    <row r="1538" spans="2:11" s="39" customFormat="1" ht="12.75" hidden="1" x14ac:dyDescent="0.2">
      <c r="B1538" s="45" t="s">
        <v>3275</v>
      </c>
      <c r="C1538" s="45" t="s">
        <v>3276</v>
      </c>
      <c r="D1538" s="45" t="s">
        <v>2037</v>
      </c>
      <c r="E1538" s="45" t="s">
        <v>2071</v>
      </c>
      <c r="F1538" s="46">
        <v>42700</v>
      </c>
      <c r="G1538" s="46">
        <v>700</v>
      </c>
      <c r="H1538" s="47">
        <v>1.67</v>
      </c>
      <c r="I1538" s="46">
        <v>240565992800</v>
      </c>
      <c r="J1538" s="46"/>
      <c r="K1538" s="44"/>
    </row>
    <row r="1539" spans="2:11" s="39" customFormat="1" ht="12.75" hidden="1" x14ac:dyDescent="0.2">
      <c r="B1539" s="45" t="s">
        <v>3277</v>
      </c>
      <c r="C1539" s="45" t="s">
        <v>3278</v>
      </c>
      <c r="D1539" s="45" t="s">
        <v>2037</v>
      </c>
      <c r="E1539" s="45" t="s">
        <v>2496</v>
      </c>
      <c r="F1539" s="46">
        <v>1410</v>
      </c>
      <c r="G1539" s="46">
        <v>30</v>
      </c>
      <c r="H1539" s="47">
        <v>2.17</v>
      </c>
      <c r="I1539" s="46">
        <v>57054287940</v>
      </c>
      <c r="J1539" s="46"/>
      <c r="K1539" s="44"/>
    </row>
    <row r="1540" spans="2:11" s="39" customFormat="1" ht="12.75" hidden="1" x14ac:dyDescent="0.2">
      <c r="B1540" s="45" t="s">
        <v>3279</v>
      </c>
      <c r="C1540" s="45" t="s">
        <v>3280</v>
      </c>
      <c r="D1540" s="45" t="s">
        <v>2037</v>
      </c>
      <c r="E1540" s="45" t="s">
        <v>2152</v>
      </c>
      <c r="F1540" s="46">
        <v>1345</v>
      </c>
      <c r="G1540" s="46">
        <v>15</v>
      </c>
      <c r="H1540" s="47">
        <v>1.1299999999999999</v>
      </c>
      <c r="I1540" s="46">
        <v>181599509935</v>
      </c>
      <c r="J1540" s="46"/>
      <c r="K1540" s="44"/>
    </row>
    <row r="1541" spans="2:11" s="39" customFormat="1" ht="12.75" hidden="1" x14ac:dyDescent="0.2">
      <c r="B1541" s="45" t="s">
        <v>3281</v>
      </c>
      <c r="C1541" s="45" t="s">
        <v>3282</v>
      </c>
      <c r="D1541" s="45" t="s">
        <v>2037</v>
      </c>
      <c r="E1541" s="45" t="s">
        <v>2184</v>
      </c>
      <c r="F1541" s="46">
        <v>2165</v>
      </c>
      <c r="G1541" s="46">
        <v>135</v>
      </c>
      <c r="H1541" s="47">
        <v>6.65</v>
      </c>
      <c r="I1541" s="46">
        <v>86942448875</v>
      </c>
      <c r="J1541" s="46"/>
      <c r="K1541" s="44"/>
    </row>
    <row r="1542" spans="2:11" s="39" customFormat="1" ht="12.75" hidden="1" x14ac:dyDescent="0.2">
      <c r="B1542" s="45" t="s">
        <v>3283</v>
      </c>
      <c r="C1542" s="45" t="s">
        <v>3284</v>
      </c>
      <c r="D1542" s="45" t="s">
        <v>2037</v>
      </c>
      <c r="E1542" s="45" t="s">
        <v>2111</v>
      </c>
      <c r="F1542" s="46">
        <v>1735</v>
      </c>
      <c r="G1542" s="46">
        <v>20</v>
      </c>
      <c r="H1542" s="47">
        <v>1.17</v>
      </c>
      <c r="I1542" s="46">
        <v>58700117935</v>
      </c>
      <c r="J1542" s="46"/>
      <c r="K1542" s="44"/>
    </row>
    <row r="1543" spans="2:11" s="39" customFormat="1" ht="12.75" hidden="1" x14ac:dyDescent="0.2">
      <c r="B1543" s="45" t="s">
        <v>3285</v>
      </c>
      <c r="C1543" s="45" t="s">
        <v>3286</v>
      </c>
      <c r="D1543" s="45" t="s">
        <v>2037</v>
      </c>
      <c r="E1543" s="45" t="s">
        <v>2038</v>
      </c>
      <c r="F1543" s="46">
        <v>7360</v>
      </c>
      <c r="G1543" s="46">
        <v>130</v>
      </c>
      <c r="H1543" s="47">
        <v>1.8</v>
      </c>
      <c r="I1543" s="46">
        <v>41493317440</v>
      </c>
      <c r="J1543" s="46"/>
      <c r="K1543" s="44"/>
    </row>
    <row r="1544" spans="2:11" s="39" customFormat="1" ht="12.75" hidden="1" x14ac:dyDescent="0.2">
      <c r="B1544" s="45" t="s">
        <v>3287</v>
      </c>
      <c r="C1544" s="45" t="s">
        <v>3288</v>
      </c>
      <c r="D1544" s="45" t="s">
        <v>2037</v>
      </c>
      <c r="E1544" s="45" t="s">
        <v>2047</v>
      </c>
      <c r="F1544" s="46">
        <v>32000</v>
      </c>
      <c r="G1544" s="46">
        <v>100</v>
      </c>
      <c r="H1544" s="47">
        <v>0.31</v>
      </c>
      <c r="I1544" s="46">
        <v>232591584000</v>
      </c>
      <c r="J1544" s="46"/>
      <c r="K1544" s="44"/>
    </row>
    <row r="1545" spans="2:11" s="39" customFormat="1" ht="12.75" hidden="1" x14ac:dyDescent="0.2">
      <c r="B1545" s="45" t="s">
        <v>3289</v>
      </c>
      <c r="C1545" s="45" t="s">
        <v>3290</v>
      </c>
      <c r="D1545" s="45" t="s">
        <v>2037</v>
      </c>
      <c r="E1545" s="45" t="s">
        <v>2056</v>
      </c>
      <c r="F1545" s="46">
        <v>23500</v>
      </c>
      <c r="G1545" s="46">
        <v>800</v>
      </c>
      <c r="H1545" s="47">
        <v>3.52</v>
      </c>
      <c r="I1545" s="46">
        <v>220900000000</v>
      </c>
      <c r="J1545" s="46"/>
      <c r="K1545" s="44"/>
    </row>
    <row r="1546" spans="2:11" s="39" customFormat="1" ht="12.75" hidden="1" x14ac:dyDescent="0.2">
      <c r="B1546" s="45" t="s">
        <v>3291</v>
      </c>
      <c r="C1546" s="45" t="s">
        <v>3292</v>
      </c>
      <c r="D1546" s="45" t="s">
        <v>2037</v>
      </c>
      <c r="E1546" s="45" t="s">
        <v>2047</v>
      </c>
      <c r="F1546" s="46">
        <v>11200</v>
      </c>
      <c r="G1546" s="46">
        <v>150</v>
      </c>
      <c r="H1546" s="47">
        <v>1.36</v>
      </c>
      <c r="I1546" s="46">
        <v>584473960000</v>
      </c>
      <c r="J1546" s="46"/>
      <c r="K1546" s="44"/>
    </row>
    <row r="1547" spans="2:11" s="39" customFormat="1" ht="12.75" hidden="1" x14ac:dyDescent="0.2">
      <c r="B1547" s="45" t="s">
        <v>3293</v>
      </c>
      <c r="C1547" s="45" t="s">
        <v>3294</v>
      </c>
      <c r="D1547" s="45" t="s">
        <v>2037</v>
      </c>
      <c r="E1547" s="45" t="s">
        <v>2050</v>
      </c>
      <c r="F1547" s="46">
        <v>846</v>
      </c>
      <c r="G1547" s="46">
        <v>0</v>
      </c>
      <c r="H1547" s="47">
        <v>0</v>
      </c>
      <c r="I1547" s="46">
        <v>38895837282</v>
      </c>
      <c r="J1547" s="46"/>
      <c r="K1547" s="44"/>
    </row>
    <row r="1548" spans="2:11" s="39" customFormat="1" ht="12.75" hidden="1" x14ac:dyDescent="0.2">
      <c r="B1548" s="45" t="s">
        <v>3295</v>
      </c>
      <c r="C1548" s="45" t="s">
        <v>3296</v>
      </c>
      <c r="D1548" s="45" t="s">
        <v>2037</v>
      </c>
      <c r="E1548" s="45" t="s">
        <v>2038</v>
      </c>
      <c r="F1548" s="46">
        <v>9430</v>
      </c>
      <c r="G1548" s="46">
        <v>-670</v>
      </c>
      <c r="H1548" s="47">
        <v>-6.63</v>
      </c>
      <c r="I1548" s="46">
        <v>542146504680</v>
      </c>
      <c r="J1548" s="46"/>
      <c r="K1548" s="44"/>
    </row>
    <row r="1549" spans="2:11" s="39" customFormat="1" ht="12.75" hidden="1" x14ac:dyDescent="0.2">
      <c r="B1549" s="45" t="s">
        <v>3297</v>
      </c>
      <c r="C1549" s="45" t="s">
        <v>3298</v>
      </c>
      <c r="D1549" s="45" t="s">
        <v>2037</v>
      </c>
      <c r="E1549" s="45" t="s">
        <v>2044</v>
      </c>
      <c r="F1549" s="46">
        <v>13900</v>
      </c>
      <c r="G1549" s="46">
        <v>600</v>
      </c>
      <c r="H1549" s="47">
        <v>4.51</v>
      </c>
      <c r="I1549" s="46">
        <v>116836172000</v>
      </c>
      <c r="J1549" s="46"/>
      <c r="K1549" s="44"/>
    </row>
    <row r="1550" spans="2:11" s="39" customFormat="1" ht="12.75" hidden="1" x14ac:dyDescent="0.2">
      <c r="B1550" s="45" t="s">
        <v>3299</v>
      </c>
      <c r="C1550" s="45" t="s">
        <v>3300</v>
      </c>
      <c r="D1550" s="45" t="s">
        <v>2037</v>
      </c>
      <c r="E1550" s="45" t="s">
        <v>2038</v>
      </c>
      <c r="F1550" s="46">
        <v>33900</v>
      </c>
      <c r="G1550" s="46">
        <v>2500</v>
      </c>
      <c r="H1550" s="47">
        <v>7.96</v>
      </c>
      <c r="I1550" s="46">
        <v>324775560000</v>
      </c>
      <c r="J1550" s="46"/>
      <c r="K1550" s="44"/>
    </row>
    <row r="1551" spans="2:11" s="39" customFormat="1" ht="12.75" hidden="1" x14ac:dyDescent="0.2">
      <c r="B1551" s="45" t="s">
        <v>3301</v>
      </c>
      <c r="C1551" s="45" t="s">
        <v>3302</v>
      </c>
      <c r="D1551" s="45" t="s">
        <v>2037</v>
      </c>
      <c r="E1551" s="45" t="s">
        <v>2131</v>
      </c>
      <c r="F1551" s="46">
        <v>839</v>
      </c>
      <c r="G1551" s="46">
        <v>0</v>
      </c>
      <c r="H1551" s="47">
        <v>0</v>
      </c>
      <c r="I1551" s="46">
        <v>51997005703</v>
      </c>
      <c r="J1551" s="46"/>
      <c r="K1551" s="44"/>
    </row>
    <row r="1552" spans="2:11" s="39" customFormat="1" ht="12.75" hidden="1" x14ac:dyDescent="0.2">
      <c r="B1552" s="45" t="s">
        <v>3303</v>
      </c>
      <c r="C1552" s="45" t="s">
        <v>3304</v>
      </c>
      <c r="D1552" s="45" t="s">
        <v>2037</v>
      </c>
      <c r="E1552" s="45" t="s">
        <v>2071</v>
      </c>
      <c r="F1552" s="46">
        <v>5470</v>
      </c>
      <c r="G1552" s="46">
        <v>10</v>
      </c>
      <c r="H1552" s="47">
        <v>0.18</v>
      </c>
      <c r="I1552" s="46">
        <v>101931415160</v>
      </c>
      <c r="J1552" s="46"/>
      <c r="K1552" s="44"/>
    </row>
    <row r="1553" spans="2:11" x14ac:dyDescent="0.2">
      <c r="B1553" s="66" t="s">
        <v>3305</v>
      </c>
      <c r="C1553" s="66" t="s">
        <v>5191</v>
      </c>
      <c r="D1553" s="66" t="s">
        <v>2037</v>
      </c>
      <c r="E1553" s="66" t="s">
        <v>2341</v>
      </c>
      <c r="F1553" s="67">
        <v>2535</v>
      </c>
      <c r="G1553" s="67">
        <v>50</v>
      </c>
      <c r="H1553" s="68">
        <v>2.0099999999999998</v>
      </c>
      <c r="I1553" s="67">
        <v>66830136555</v>
      </c>
      <c r="J1553" s="67" t="s">
        <v>5192</v>
      </c>
      <c r="K1553" s="65" t="s">
        <v>750</v>
      </c>
    </row>
    <row r="1554" spans="2:11" s="39" customFormat="1" ht="12.75" hidden="1" x14ac:dyDescent="0.2">
      <c r="B1554" s="45" t="s">
        <v>3307</v>
      </c>
      <c r="C1554" s="45" t="s">
        <v>3308</v>
      </c>
      <c r="D1554" s="45" t="s">
        <v>2037</v>
      </c>
      <c r="E1554" s="45" t="s">
        <v>2056</v>
      </c>
      <c r="F1554" s="46">
        <v>193000</v>
      </c>
      <c r="G1554" s="46">
        <v>-6300</v>
      </c>
      <c r="H1554" s="47">
        <v>-3.16</v>
      </c>
      <c r="I1554" s="48">
        <v>5063165860000</v>
      </c>
      <c r="J1554" s="46"/>
      <c r="K1554" s="44"/>
    </row>
    <row r="1555" spans="2:11" s="39" customFormat="1" ht="12.75" hidden="1" x14ac:dyDescent="0.2">
      <c r="B1555" s="45" t="s">
        <v>3309</v>
      </c>
      <c r="C1555" s="45" t="s">
        <v>3310</v>
      </c>
      <c r="D1555" s="45" t="s">
        <v>2037</v>
      </c>
      <c r="E1555" s="45" t="s">
        <v>2041</v>
      </c>
      <c r="F1555" s="46">
        <v>491</v>
      </c>
      <c r="G1555" s="46">
        <v>22</v>
      </c>
      <c r="H1555" s="47">
        <v>4.6900000000000004</v>
      </c>
      <c r="I1555" s="46">
        <v>54208588387</v>
      </c>
      <c r="J1555" s="46"/>
      <c r="K1555" s="44"/>
    </row>
    <row r="1556" spans="2:11" s="39" customFormat="1" ht="12.75" hidden="1" x14ac:dyDescent="0.2">
      <c r="B1556" s="45" t="s">
        <v>3311</v>
      </c>
      <c r="C1556" s="45" t="s">
        <v>3312</v>
      </c>
      <c r="D1556" s="45" t="s">
        <v>2037</v>
      </c>
      <c r="E1556" s="45" t="s">
        <v>269</v>
      </c>
      <c r="F1556" s="46">
        <v>7340</v>
      </c>
      <c r="G1556" s="46">
        <v>110</v>
      </c>
      <c r="H1556" s="47">
        <v>1.52</v>
      </c>
      <c r="I1556" s="46">
        <v>74414270560</v>
      </c>
      <c r="J1556" s="46"/>
      <c r="K1556" s="44"/>
    </row>
    <row r="1557" spans="2:11" s="39" customFormat="1" ht="12.75" hidden="1" x14ac:dyDescent="0.2">
      <c r="B1557" s="45" t="s">
        <v>3313</v>
      </c>
      <c r="C1557" s="45" t="s">
        <v>3314</v>
      </c>
      <c r="D1557" s="45" t="s">
        <v>2037</v>
      </c>
      <c r="E1557" s="45" t="s">
        <v>2056</v>
      </c>
      <c r="F1557" s="46">
        <v>7710</v>
      </c>
      <c r="G1557" s="46">
        <v>190</v>
      </c>
      <c r="H1557" s="47">
        <v>2.5299999999999998</v>
      </c>
      <c r="I1557" s="46">
        <v>162264089460</v>
      </c>
      <c r="J1557" s="46"/>
      <c r="K1557" s="44"/>
    </row>
    <row r="1558" spans="2:11" s="39" customFormat="1" ht="12.75" hidden="1" x14ac:dyDescent="0.2">
      <c r="B1558" s="45" t="s">
        <v>3315</v>
      </c>
      <c r="C1558" s="45" t="s">
        <v>3316</v>
      </c>
      <c r="D1558" s="45" t="s">
        <v>2037</v>
      </c>
      <c r="E1558" s="45" t="s">
        <v>269</v>
      </c>
      <c r="F1558" s="46">
        <v>14200</v>
      </c>
      <c r="G1558" s="46">
        <v>250</v>
      </c>
      <c r="H1558" s="47">
        <v>1.79</v>
      </c>
      <c r="I1558" s="46">
        <v>143734544200</v>
      </c>
      <c r="J1558" s="46"/>
      <c r="K1558" s="44"/>
    </row>
    <row r="1559" spans="2:11" s="39" customFormat="1" ht="12.75" hidden="1" x14ac:dyDescent="0.2">
      <c r="B1559" s="45" t="s">
        <v>3317</v>
      </c>
      <c r="C1559" s="45" t="s">
        <v>3318</v>
      </c>
      <c r="D1559" s="45" t="s">
        <v>2037</v>
      </c>
      <c r="E1559" s="45" t="s">
        <v>2053</v>
      </c>
      <c r="F1559" s="46">
        <v>3325</v>
      </c>
      <c r="G1559" s="46">
        <v>55</v>
      </c>
      <c r="H1559" s="47">
        <v>1.68</v>
      </c>
      <c r="I1559" s="46">
        <v>109351057200</v>
      </c>
      <c r="J1559" s="46"/>
      <c r="K1559" s="44"/>
    </row>
    <row r="1560" spans="2:11" s="39" customFormat="1" ht="12.75" hidden="1" x14ac:dyDescent="0.2">
      <c r="B1560" s="45" t="s">
        <v>3319</v>
      </c>
      <c r="C1560" s="45" t="s">
        <v>3320</v>
      </c>
      <c r="D1560" s="45" t="s">
        <v>2037</v>
      </c>
      <c r="E1560" s="45" t="s">
        <v>2044</v>
      </c>
      <c r="F1560" s="46">
        <v>26950</v>
      </c>
      <c r="G1560" s="46">
        <v>1550</v>
      </c>
      <c r="H1560" s="47">
        <v>6.1</v>
      </c>
      <c r="I1560" s="46">
        <v>292788276550</v>
      </c>
      <c r="J1560" s="46"/>
      <c r="K1560" s="44"/>
    </row>
    <row r="1561" spans="2:11" s="39" customFormat="1" ht="12.75" hidden="1" x14ac:dyDescent="0.2">
      <c r="B1561" s="45" t="s">
        <v>3321</v>
      </c>
      <c r="C1561" s="45" t="s">
        <v>3322</v>
      </c>
      <c r="D1561" s="45" t="s">
        <v>2037</v>
      </c>
      <c r="E1561" s="45" t="s">
        <v>2621</v>
      </c>
      <c r="F1561" s="46">
        <v>8070</v>
      </c>
      <c r="G1561" s="46">
        <v>160</v>
      </c>
      <c r="H1561" s="47">
        <v>2.02</v>
      </c>
      <c r="I1561" s="46">
        <v>687392811090</v>
      </c>
      <c r="J1561" s="46"/>
      <c r="K1561" s="44"/>
    </row>
    <row r="1562" spans="2:11" s="39" customFormat="1" ht="12.75" hidden="1" x14ac:dyDescent="0.2">
      <c r="B1562" s="45" t="s">
        <v>3323</v>
      </c>
      <c r="C1562" s="45" t="s">
        <v>3324</v>
      </c>
      <c r="D1562" s="45" t="s">
        <v>2037</v>
      </c>
      <c r="E1562" s="45" t="s">
        <v>2496</v>
      </c>
      <c r="F1562" s="46">
        <v>990</v>
      </c>
      <c r="G1562" s="46">
        <v>0</v>
      </c>
      <c r="H1562" s="47">
        <v>0</v>
      </c>
      <c r="I1562" s="46">
        <v>45205142400</v>
      </c>
      <c r="J1562" s="46"/>
      <c r="K1562" s="44"/>
    </row>
    <row r="1563" spans="2:11" s="39" customFormat="1" ht="12.75" hidden="1" x14ac:dyDescent="0.2">
      <c r="B1563" s="45" t="s">
        <v>3325</v>
      </c>
      <c r="C1563" s="45" t="s">
        <v>3326</v>
      </c>
      <c r="D1563" s="45" t="s">
        <v>2037</v>
      </c>
      <c r="E1563" s="45" t="s">
        <v>2047</v>
      </c>
      <c r="F1563" s="46">
        <v>275</v>
      </c>
      <c r="G1563" s="46">
        <v>0</v>
      </c>
      <c r="H1563" s="47">
        <v>0</v>
      </c>
      <c r="I1563" s="46">
        <v>10717917100</v>
      </c>
      <c r="J1563" s="46"/>
      <c r="K1563" s="44"/>
    </row>
    <row r="1564" spans="2:11" s="39" customFormat="1" ht="12.75" hidden="1" x14ac:dyDescent="0.2">
      <c r="B1564" s="45" t="s">
        <v>3327</v>
      </c>
      <c r="C1564" s="45" t="s">
        <v>3328</v>
      </c>
      <c r="D1564" s="45" t="s">
        <v>2037</v>
      </c>
      <c r="E1564" s="45" t="s">
        <v>2131</v>
      </c>
      <c r="F1564" s="46">
        <v>15650</v>
      </c>
      <c r="G1564" s="46">
        <v>900</v>
      </c>
      <c r="H1564" s="47">
        <v>6.1</v>
      </c>
      <c r="I1564" s="46">
        <v>258174763500</v>
      </c>
      <c r="J1564" s="46"/>
      <c r="K1564" s="44"/>
    </row>
    <row r="1565" spans="2:11" s="39" customFormat="1" ht="12.75" hidden="1" x14ac:dyDescent="0.2">
      <c r="B1565" s="45" t="s">
        <v>3329</v>
      </c>
      <c r="C1565" s="45" t="s">
        <v>3330</v>
      </c>
      <c r="D1565" s="45" t="s">
        <v>2037</v>
      </c>
      <c r="E1565" s="45" t="s">
        <v>2131</v>
      </c>
      <c r="F1565" s="46">
        <v>38650</v>
      </c>
      <c r="G1565" s="46">
        <v>250</v>
      </c>
      <c r="H1565" s="47">
        <v>0.65</v>
      </c>
      <c r="I1565" s="46">
        <v>376582641900</v>
      </c>
      <c r="J1565" s="46"/>
      <c r="K1565" s="44"/>
    </row>
    <row r="1566" spans="2:11" s="39" customFormat="1" ht="12.75" hidden="1" x14ac:dyDescent="0.2">
      <c r="B1566" s="45" t="s">
        <v>3331</v>
      </c>
      <c r="C1566" s="45" t="s">
        <v>3332</v>
      </c>
      <c r="D1566" s="45" t="s">
        <v>2037</v>
      </c>
      <c r="E1566" s="45" t="s">
        <v>2053</v>
      </c>
      <c r="F1566" s="46">
        <v>2690</v>
      </c>
      <c r="G1566" s="46">
        <v>95</v>
      </c>
      <c r="H1566" s="47">
        <v>3.66</v>
      </c>
      <c r="I1566" s="46">
        <v>236254210360</v>
      </c>
      <c r="J1566" s="46"/>
      <c r="K1566" s="44"/>
    </row>
    <row r="1567" spans="2:11" s="39" customFormat="1" ht="12.75" hidden="1" x14ac:dyDescent="0.2">
      <c r="B1567" s="45" t="s">
        <v>3333</v>
      </c>
      <c r="C1567" s="45" t="s">
        <v>3334</v>
      </c>
      <c r="D1567" s="45" t="s">
        <v>2037</v>
      </c>
      <c r="E1567" s="45" t="s">
        <v>2300</v>
      </c>
      <c r="F1567" s="46">
        <v>38400</v>
      </c>
      <c r="G1567" s="46">
        <v>2850</v>
      </c>
      <c r="H1567" s="47">
        <v>8.02</v>
      </c>
      <c r="I1567" s="46">
        <v>737837184000</v>
      </c>
      <c r="J1567" s="46"/>
      <c r="K1567" s="44"/>
    </row>
    <row r="1568" spans="2:11" s="39" customFormat="1" ht="12.75" hidden="1" x14ac:dyDescent="0.2">
      <c r="B1568" s="45" t="s">
        <v>3335</v>
      </c>
      <c r="C1568" s="45" t="s">
        <v>3336</v>
      </c>
      <c r="D1568" s="45" t="s">
        <v>2037</v>
      </c>
      <c r="E1568" s="45" t="s">
        <v>2038</v>
      </c>
      <c r="F1568" s="46">
        <v>10650</v>
      </c>
      <c r="G1568" s="46">
        <v>-50</v>
      </c>
      <c r="H1568" s="47">
        <v>-0.47</v>
      </c>
      <c r="I1568" s="46">
        <v>164146298700</v>
      </c>
      <c r="J1568" s="46"/>
      <c r="K1568" s="44"/>
    </row>
    <row r="1569" spans="2:11" s="39" customFormat="1" ht="12.75" hidden="1" x14ac:dyDescent="0.2">
      <c r="B1569" s="45" t="s">
        <v>3337</v>
      </c>
      <c r="C1569" s="45" t="s">
        <v>3338</v>
      </c>
      <c r="D1569" s="45" t="s">
        <v>2037</v>
      </c>
      <c r="E1569" s="45" t="s">
        <v>2131</v>
      </c>
      <c r="F1569" s="46">
        <v>8590</v>
      </c>
      <c r="G1569" s="46">
        <v>170</v>
      </c>
      <c r="H1569" s="47">
        <v>2.02</v>
      </c>
      <c r="I1569" s="46">
        <v>134068425000</v>
      </c>
      <c r="J1569" s="46"/>
      <c r="K1569" s="44"/>
    </row>
    <row r="1570" spans="2:11" s="39" customFormat="1" ht="12.75" hidden="1" x14ac:dyDescent="0.2">
      <c r="B1570" s="45" t="s">
        <v>3339</v>
      </c>
      <c r="C1570" s="45" t="s">
        <v>3340</v>
      </c>
      <c r="D1570" s="45" t="s">
        <v>2037</v>
      </c>
      <c r="E1570" s="45" t="s">
        <v>2087</v>
      </c>
      <c r="F1570" s="46">
        <v>8600</v>
      </c>
      <c r="G1570" s="46">
        <v>140</v>
      </c>
      <c r="H1570" s="47">
        <v>1.65</v>
      </c>
      <c r="I1570" s="46">
        <v>114319232400</v>
      </c>
      <c r="J1570" s="46"/>
      <c r="K1570" s="44"/>
    </row>
    <row r="1571" spans="2:11" s="39" customFormat="1" ht="12.75" hidden="1" x14ac:dyDescent="0.2">
      <c r="B1571" s="45" t="s">
        <v>3341</v>
      </c>
      <c r="C1571" s="45" t="s">
        <v>3342</v>
      </c>
      <c r="D1571" s="45" t="s">
        <v>2037</v>
      </c>
      <c r="E1571" s="45" t="s">
        <v>2038</v>
      </c>
      <c r="F1571" s="46">
        <v>3200</v>
      </c>
      <c r="G1571" s="46">
        <v>10</v>
      </c>
      <c r="H1571" s="47">
        <v>0.31</v>
      </c>
      <c r="I1571" s="46">
        <v>56000000000</v>
      </c>
      <c r="J1571" s="46"/>
      <c r="K1571" s="44"/>
    </row>
    <row r="1572" spans="2:11" s="39" customFormat="1" ht="12.75" hidden="1" x14ac:dyDescent="0.2">
      <c r="B1572" s="45" t="s">
        <v>3343</v>
      </c>
      <c r="C1572" s="45" t="s">
        <v>3344</v>
      </c>
      <c r="D1572" s="45" t="s">
        <v>2037</v>
      </c>
      <c r="E1572" s="45" t="s">
        <v>2056</v>
      </c>
      <c r="F1572" s="46">
        <v>5070</v>
      </c>
      <c r="G1572" s="46">
        <v>30</v>
      </c>
      <c r="H1572" s="47">
        <v>0.6</v>
      </c>
      <c r="I1572" s="46">
        <v>58267091610</v>
      </c>
      <c r="J1572" s="46"/>
      <c r="K1572" s="44"/>
    </row>
    <row r="1573" spans="2:11" s="39" customFormat="1" ht="12.75" hidden="1" x14ac:dyDescent="0.2">
      <c r="B1573" s="45" t="s">
        <v>3345</v>
      </c>
      <c r="C1573" s="45" t="s">
        <v>3346</v>
      </c>
      <c r="D1573" s="45" t="s">
        <v>2037</v>
      </c>
      <c r="E1573" s="45" t="s">
        <v>2114</v>
      </c>
      <c r="F1573" s="46">
        <v>5530</v>
      </c>
      <c r="G1573" s="46">
        <v>120</v>
      </c>
      <c r="H1573" s="47">
        <v>2.2200000000000002</v>
      </c>
      <c r="I1573" s="46">
        <v>142008475560</v>
      </c>
      <c r="J1573" s="46"/>
      <c r="K1573" s="44"/>
    </row>
    <row r="1574" spans="2:11" s="39" customFormat="1" ht="12.75" hidden="1" x14ac:dyDescent="0.2">
      <c r="B1574" s="45" t="s">
        <v>3347</v>
      </c>
      <c r="C1574" s="45" t="s">
        <v>3348</v>
      </c>
      <c r="D1574" s="45" t="s">
        <v>2037</v>
      </c>
      <c r="E1574" s="45" t="s">
        <v>2155</v>
      </c>
      <c r="F1574" s="46">
        <v>2030</v>
      </c>
      <c r="G1574" s="46">
        <v>0</v>
      </c>
      <c r="H1574" s="47">
        <v>0</v>
      </c>
      <c r="I1574" s="46">
        <v>51782730020</v>
      </c>
      <c r="J1574" s="46"/>
      <c r="K1574" s="44"/>
    </row>
    <row r="1575" spans="2:11" s="39" customFormat="1" ht="12.75" hidden="1" x14ac:dyDescent="0.2">
      <c r="B1575" s="45" t="s">
        <v>3349</v>
      </c>
      <c r="C1575" s="45" t="s">
        <v>3350</v>
      </c>
      <c r="D1575" s="45" t="s">
        <v>2037</v>
      </c>
      <c r="E1575" s="45" t="s">
        <v>805</v>
      </c>
      <c r="F1575" s="46">
        <v>5720</v>
      </c>
      <c r="G1575" s="46">
        <v>230</v>
      </c>
      <c r="H1575" s="47">
        <v>4.1900000000000004</v>
      </c>
      <c r="I1575" s="46">
        <v>58821637160</v>
      </c>
      <c r="J1575" s="46"/>
      <c r="K1575" s="44"/>
    </row>
    <row r="1576" spans="2:11" s="39" customFormat="1" ht="12.75" hidden="1" x14ac:dyDescent="0.2">
      <c r="B1576" s="45" t="s">
        <v>3351</v>
      </c>
      <c r="C1576" s="45" t="s">
        <v>3352</v>
      </c>
      <c r="D1576" s="45" t="s">
        <v>2037</v>
      </c>
      <c r="E1576" s="45" t="s">
        <v>269</v>
      </c>
      <c r="F1576" s="46">
        <v>4280</v>
      </c>
      <c r="G1576" s="46">
        <v>80</v>
      </c>
      <c r="H1576" s="47">
        <v>1.9</v>
      </c>
      <c r="I1576" s="46">
        <v>42800000000</v>
      </c>
      <c r="J1576" s="46"/>
      <c r="K1576" s="44"/>
    </row>
    <row r="1577" spans="2:11" s="39" customFormat="1" ht="12.75" hidden="1" x14ac:dyDescent="0.2">
      <c r="B1577" s="45" t="s">
        <v>3353</v>
      </c>
      <c r="C1577" s="45" t="s">
        <v>3354</v>
      </c>
      <c r="D1577" s="45" t="s">
        <v>2037</v>
      </c>
      <c r="E1577" s="45" t="s">
        <v>2047</v>
      </c>
      <c r="F1577" s="46">
        <v>27250</v>
      </c>
      <c r="G1577" s="46">
        <v>450</v>
      </c>
      <c r="H1577" s="47">
        <v>1.68</v>
      </c>
      <c r="I1577" s="46">
        <v>292021627500</v>
      </c>
      <c r="J1577" s="46"/>
      <c r="K1577" s="44"/>
    </row>
    <row r="1578" spans="2:11" s="39" customFormat="1" ht="12.75" hidden="1" x14ac:dyDescent="0.2">
      <c r="B1578" s="45" t="s">
        <v>3355</v>
      </c>
      <c r="C1578" s="45" t="s">
        <v>3356</v>
      </c>
      <c r="D1578" s="45" t="s">
        <v>2037</v>
      </c>
      <c r="E1578" s="45" t="s">
        <v>2071</v>
      </c>
      <c r="F1578" s="46">
        <v>12850</v>
      </c>
      <c r="G1578" s="46">
        <v>0</v>
      </c>
      <c r="H1578" s="47">
        <v>0</v>
      </c>
      <c r="I1578" s="46">
        <v>132968664600</v>
      </c>
      <c r="J1578" s="46"/>
      <c r="K1578" s="44"/>
    </row>
    <row r="1579" spans="2:11" s="39" customFormat="1" ht="12.75" hidden="1" x14ac:dyDescent="0.2">
      <c r="B1579" s="45" t="s">
        <v>3357</v>
      </c>
      <c r="C1579" s="45" t="s">
        <v>3358</v>
      </c>
      <c r="D1579" s="45" t="s">
        <v>2037</v>
      </c>
      <c r="E1579" s="45" t="s">
        <v>2214</v>
      </c>
      <c r="F1579" s="46">
        <v>7910</v>
      </c>
      <c r="G1579" s="46">
        <v>50</v>
      </c>
      <c r="H1579" s="47">
        <v>0.64</v>
      </c>
      <c r="I1579" s="46">
        <v>52497586330</v>
      </c>
      <c r="J1579" s="46"/>
      <c r="K1579" s="44"/>
    </row>
    <row r="1580" spans="2:11" s="39" customFormat="1" ht="12.75" hidden="1" x14ac:dyDescent="0.2">
      <c r="B1580" s="45" t="s">
        <v>3359</v>
      </c>
      <c r="C1580" s="45" t="s">
        <v>3360</v>
      </c>
      <c r="D1580" s="45" t="s">
        <v>2037</v>
      </c>
      <c r="E1580" s="45" t="s">
        <v>2071</v>
      </c>
      <c r="F1580" s="46">
        <v>1680</v>
      </c>
      <c r="G1580" s="46">
        <v>5</v>
      </c>
      <c r="H1580" s="47">
        <v>0.3</v>
      </c>
      <c r="I1580" s="46">
        <v>71377580400</v>
      </c>
      <c r="J1580" s="46"/>
      <c r="K1580" s="44"/>
    </row>
    <row r="1581" spans="2:11" x14ac:dyDescent="0.2">
      <c r="B1581" s="66" t="s">
        <v>3361</v>
      </c>
      <c r="C1581" s="66" t="s">
        <v>5193</v>
      </c>
      <c r="D1581" s="66" t="s">
        <v>2037</v>
      </c>
      <c r="E1581" s="66" t="s">
        <v>2341</v>
      </c>
      <c r="F1581" s="67">
        <v>30000</v>
      </c>
      <c r="G1581" s="67">
        <v>500</v>
      </c>
      <c r="H1581" s="68">
        <v>1.69</v>
      </c>
      <c r="I1581" s="67">
        <v>412117140000</v>
      </c>
      <c r="J1581" s="71" t="s">
        <v>5260</v>
      </c>
      <c r="K1581" s="65" t="s">
        <v>750</v>
      </c>
    </row>
    <row r="1582" spans="2:11" s="39" customFormat="1" ht="12.75" hidden="1" x14ac:dyDescent="0.2">
      <c r="B1582" s="45" t="s">
        <v>3363</v>
      </c>
      <c r="C1582" s="45" t="s">
        <v>3364</v>
      </c>
      <c r="D1582" s="45" t="s">
        <v>2037</v>
      </c>
      <c r="E1582" s="45" t="s">
        <v>2152</v>
      </c>
      <c r="F1582" s="46">
        <v>8370</v>
      </c>
      <c r="G1582" s="46">
        <v>80</v>
      </c>
      <c r="H1582" s="47">
        <v>0.97</v>
      </c>
      <c r="I1582" s="48">
        <v>107671989690</v>
      </c>
      <c r="J1582" s="46"/>
      <c r="K1582" s="44"/>
    </row>
    <row r="1583" spans="2:11" s="39" customFormat="1" ht="12.75" hidden="1" x14ac:dyDescent="0.2">
      <c r="B1583" s="45" t="s">
        <v>3365</v>
      </c>
      <c r="C1583" s="45" t="s">
        <v>3366</v>
      </c>
      <c r="D1583" s="45" t="s">
        <v>2037</v>
      </c>
      <c r="E1583" s="45" t="s">
        <v>2087</v>
      </c>
      <c r="F1583" s="46">
        <v>21600</v>
      </c>
      <c r="G1583" s="46">
        <v>100</v>
      </c>
      <c r="H1583" s="47">
        <v>0.47</v>
      </c>
      <c r="I1583" s="46">
        <v>153506016000</v>
      </c>
      <c r="J1583" s="46"/>
      <c r="K1583" s="44"/>
    </row>
    <row r="1584" spans="2:11" s="39" customFormat="1" ht="12.75" hidden="1" x14ac:dyDescent="0.2">
      <c r="B1584" s="45" t="s">
        <v>3367</v>
      </c>
      <c r="C1584" s="45" t="s">
        <v>3368</v>
      </c>
      <c r="D1584" s="45" t="s">
        <v>2037</v>
      </c>
      <c r="E1584" s="45" t="s">
        <v>2044</v>
      </c>
      <c r="F1584" s="46">
        <v>18300</v>
      </c>
      <c r="G1584" s="46">
        <v>250</v>
      </c>
      <c r="H1584" s="47">
        <v>1.39</v>
      </c>
      <c r="I1584" s="46">
        <v>328454365800</v>
      </c>
      <c r="J1584" s="46"/>
      <c r="K1584" s="44"/>
    </row>
    <row r="1585" spans="2:11" s="39" customFormat="1" ht="12.75" hidden="1" x14ac:dyDescent="0.2">
      <c r="B1585" s="45" t="s">
        <v>3369</v>
      </c>
      <c r="C1585" s="45" t="s">
        <v>3370</v>
      </c>
      <c r="D1585" s="45" t="s">
        <v>2037</v>
      </c>
      <c r="E1585" s="45" t="s">
        <v>2214</v>
      </c>
      <c r="F1585" s="46">
        <v>3900</v>
      </c>
      <c r="G1585" s="46">
        <v>0</v>
      </c>
      <c r="H1585" s="47">
        <v>0</v>
      </c>
      <c r="I1585" s="46">
        <v>132204040800</v>
      </c>
      <c r="J1585" s="46"/>
      <c r="K1585" s="44"/>
    </row>
    <row r="1586" spans="2:11" s="39" customFormat="1" ht="12.75" hidden="1" x14ac:dyDescent="0.2">
      <c r="B1586" s="45" t="s">
        <v>3371</v>
      </c>
      <c r="C1586" s="45" t="s">
        <v>3372</v>
      </c>
      <c r="D1586" s="45" t="s">
        <v>2037</v>
      </c>
      <c r="E1586" s="45" t="s">
        <v>2044</v>
      </c>
      <c r="F1586" s="46">
        <v>4300</v>
      </c>
      <c r="G1586" s="46">
        <v>-15</v>
      </c>
      <c r="H1586" s="47">
        <v>-0.35</v>
      </c>
      <c r="I1586" s="46">
        <v>76084432200</v>
      </c>
      <c r="J1586" s="46"/>
      <c r="K1586" s="44"/>
    </row>
    <row r="1587" spans="2:11" s="39" customFormat="1" ht="12.75" hidden="1" x14ac:dyDescent="0.2">
      <c r="B1587" s="45" t="s">
        <v>3373</v>
      </c>
      <c r="C1587" s="45" t="s">
        <v>3374</v>
      </c>
      <c r="D1587" s="45" t="s">
        <v>2037</v>
      </c>
      <c r="E1587" s="45" t="s">
        <v>2053</v>
      </c>
      <c r="F1587" s="46">
        <v>3980</v>
      </c>
      <c r="G1587" s="46">
        <v>0</v>
      </c>
      <c r="H1587" s="47">
        <v>0</v>
      </c>
      <c r="I1587" s="46">
        <v>102788920760</v>
      </c>
      <c r="J1587" s="46"/>
      <c r="K1587" s="44"/>
    </row>
    <row r="1588" spans="2:11" s="39" customFormat="1" ht="12.75" hidden="1" x14ac:dyDescent="0.2">
      <c r="B1588" s="45" t="s">
        <v>3375</v>
      </c>
      <c r="C1588" s="45" t="s">
        <v>3376</v>
      </c>
      <c r="D1588" s="45" t="s">
        <v>2037</v>
      </c>
      <c r="E1588" s="45" t="s">
        <v>2044</v>
      </c>
      <c r="F1588" s="46">
        <v>938</v>
      </c>
      <c r="G1588" s="46">
        <v>17</v>
      </c>
      <c r="H1588" s="47">
        <v>1.85</v>
      </c>
      <c r="I1588" s="46">
        <v>258376607090</v>
      </c>
      <c r="J1588" s="46"/>
      <c r="K1588" s="44"/>
    </row>
    <row r="1589" spans="2:11" s="39" customFormat="1" ht="12.75" hidden="1" x14ac:dyDescent="0.2">
      <c r="B1589" s="45" t="s">
        <v>3377</v>
      </c>
      <c r="C1589" s="45" t="s">
        <v>3378</v>
      </c>
      <c r="D1589" s="45" t="s">
        <v>2037</v>
      </c>
      <c r="E1589" s="45" t="s">
        <v>2044</v>
      </c>
      <c r="F1589" s="46">
        <v>1555</v>
      </c>
      <c r="G1589" s="46">
        <v>60</v>
      </c>
      <c r="H1589" s="47">
        <v>4.01</v>
      </c>
      <c r="I1589" s="46">
        <v>76768703255</v>
      </c>
      <c r="J1589" s="46"/>
      <c r="K1589" s="44"/>
    </row>
    <row r="1590" spans="2:11" s="39" customFormat="1" ht="12.75" hidden="1" x14ac:dyDescent="0.2">
      <c r="B1590" s="45" t="s">
        <v>3379</v>
      </c>
      <c r="C1590" s="45" t="s">
        <v>3380</v>
      </c>
      <c r="D1590" s="45" t="s">
        <v>2037</v>
      </c>
      <c r="E1590" s="45" t="s">
        <v>2087</v>
      </c>
      <c r="F1590" s="46">
        <v>3025</v>
      </c>
      <c r="G1590" s="46">
        <v>50</v>
      </c>
      <c r="H1590" s="47">
        <v>1.68</v>
      </c>
      <c r="I1590" s="46">
        <v>64196619575</v>
      </c>
      <c r="J1590" s="46"/>
      <c r="K1590" s="44"/>
    </row>
    <row r="1591" spans="2:11" s="39" customFormat="1" ht="12.75" hidden="1" x14ac:dyDescent="0.2">
      <c r="B1591" s="45" t="s">
        <v>3381</v>
      </c>
      <c r="C1591" s="45" t="s">
        <v>3382</v>
      </c>
      <c r="D1591" s="45" t="s">
        <v>2037</v>
      </c>
      <c r="E1591" s="45" t="s">
        <v>2131</v>
      </c>
      <c r="F1591" s="46">
        <v>815</v>
      </c>
      <c r="G1591" s="46">
        <v>16</v>
      </c>
      <c r="H1591" s="47">
        <v>2</v>
      </c>
      <c r="I1591" s="46">
        <v>34411883550</v>
      </c>
      <c r="J1591" s="46"/>
      <c r="K1591" s="44"/>
    </row>
    <row r="1592" spans="2:11" s="39" customFormat="1" ht="12.75" hidden="1" x14ac:dyDescent="0.2">
      <c r="B1592" s="45" t="s">
        <v>3383</v>
      </c>
      <c r="C1592" s="45" t="s">
        <v>3384</v>
      </c>
      <c r="D1592" s="45" t="s">
        <v>2037</v>
      </c>
      <c r="E1592" s="45" t="s">
        <v>2131</v>
      </c>
      <c r="F1592" s="46">
        <v>6680</v>
      </c>
      <c r="G1592" s="46">
        <v>-280</v>
      </c>
      <c r="H1592" s="47">
        <v>-4.0199999999999996</v>
      </c>
      <c r="I1592" s="46">
        <v>126242320680</v>
      </c>
      <c r="J1592" s="46"/>
      <c r="K1592" s="44"/>
    </row>
    <row r="1593" spans="2:11" s="39" customFormat="1" ht="12.75" hidden="1" x14ac:dyDescent="0.2">
      <c r="B1593" s="45" t="s">
        <v>3385</v>
      </c>
      <c r="C1593" s="45" t="s">
        <v>3386</v>
      </c>
      <c r="D1593" s="45" t="s">
        <v>2037</v>
      </c>
      <c r="E1593" s="45" t="s">
        <v>2047</v>
      </c>
      <c r="F1593" s="46">
        <v>214</v>
      </c>
      <c r="G1593" s="46">
        <v>0</v>
      </c>
      <c r="H1593" s="47">
        <v>0</v>
      </c>
      <c r="I1593" s="46">
        <v>9318361858</v>
      </c>
      <c r="J1593" s="46"/>
      <c r="K1593" s="44"/>
    </row>
    <row r="1594" spans="2:11" s="39" customFormat="1" ht="12.75" hidden="1" x14ac:dyDescent="0.2">
      <c r="B1594" s="45" t="s">
        <v>3387</v>
      </c>
      <c r="C1594" s="45" t="s">
        <v>3388</v>
      </c>
      <c r="D1594" s="45" t="s">
        <v>2037</v>
      </c>
      <c r="E1594" s="45" t="s">
        <v>2108</v>
      </c>
      <c r="F1594" s="46">
        <v>1570</v>
      </c>
      <c r="G1594" s="46">
        <v>0</v>
      </c>
      <c r="H1594" s="47">
        <v>0</v>
      </c>
      <c r="I1594" s="46">
        <v>87197507980</v>
      </c>
      <c r="J1594" s="46"/>
      <c r="K1594" s="44"/>
    </row>
    <row r="1595" spans="2:11" s="39" customFormat="1" ht="12.75" hidden="1" x14ac:dyDescent="0.2">
      <c r="B1595" s="45" t="s">
        <v>3389</v>
      </c>
      <c r="C1595" s="45" t="s">
        <v>3390</v>
      </c>
      <c r="D1595" s="45" t="s">
        <v>2037</v>
      </c>
      <c r="E1595" s="45" t="s">
        <v>2131</v>
      </c>
      <c r="F1595" s="46">
        <v>7100</v>
      </c>
      <c r="G1595" s="46">
        <v>0</v>
      </c>
      <c r="H1595" s="47">
        <v>0</v>
      </c>
      <c r="I1595" s="46">
        <v>95253024900</v>
      </c>
      <c r="J1595" s="46"/>
      <c r="K1595" s="44"/>
    </row>
    <row r="1596" spans="2:11" s="39" customFormat="1" ht="12.75" hidden="1" x14ac:dyDescent="0.2">
      <c r="B1596" s="45" t="s">
        <v>3391</v>
      </c>
      <c r="C1596" s="45" t="s">
        <v>3392</v>
      </c>
      <c r="D1596" s="45" t="s">
        <v>2037</v>
      </c>
      <c r="E1596" s="45" t="s">
        <v>2047</v>
      </c>
      <c r="F1596" s="46">
        <v>3815</v>
      </c>
      <c r="G1596" s="46">
        <v>115</v>
      </c>
      <c r="H1596" s="47">
        <v>3.11</v>
      </c>
      <c r="I1596" s="46">
        <v>60172369810</v>
      </c>
      <c r="J1596" s="46"/>
      <c r="K1596" s="44"/>
    </row>
    <row r="1597" spans="2:11" s="39" customFormat="1" ht="12.75" hidden="1" x14ac:dyDescent="0.2">
      <c r="B1597" s="45" t="s">
        <v>3393</v>
      </c>
      <c r="C1597" s="45" t="s">
        <v>3394</v>
      </c>
      <c r="D1597" s="45" t="s">
        <v>2037</v>
      </c>
      <c r="E1597" s="45" t="s">
        <v>2071</v>
      </c>
      <c r="F1597" s="46">
        <v>12750</v>
      </c>
      <c r="G1597" s="46">
        <v>350</v>
      </c>
      <c r="H1597" s="47">
        <v>2.82</v>
      </c>
      <c r="I1597" s="46">
        <v>148526649750</v>
      </c>
      <c r="J1597" s="46"/>
      <c r="K1597" s="44"/>
    </row>
    <row r="1598" spans="2:11" s="39" customFormat="1" ht="12.75" hidden="1" x14ac:dyDescent="0.2">
      <c r="B1598" s="45" t="s">
        <v>3395</v>
      </c>
      <c r="C1598" s="45" t="s">
        <v>3396</v>
      </c>
      <c r="D1598" s="45" t="s">
        <v>2037</v>
      </c>
      <c r="E1598" s="45" t="s">
        <v>2131</v>
      </c>
      <c r="F1598" s="46">
        <v>4400</v>
      </c>
      <c r="G1598" s="46">
        <v>55</v>
      </c>
      <c r="H1598" s="47">
        <v>1.27</v>
      </c>
      <c r="I1598" s="46">
        <v>31111784000</v>
      </c>
      <c r="J1598" s="46"/>
      <c r="K1598" s="44"/>
    </row>
    <row r="1599" spans="2:11" s="39" customFormat="1" ht="12.75" hidden="1" x14ac:dyDescent="0.2">
      <c r="B1599" s="45" t="s">
        <v>3397</v>
      </c>
      <c r="C1599" s="45" t="s">
        <v>3398</v>
      </c>
      <c r="D1599" s="45" t="s">
        <v>2037</v>
      </c>
      <c r="E1599" s="45" t="s">
        <v>2056</v>
      </c>
      <c r="F1599" s="46">
        <v>63000</v>
      </c>
      <c r="G1599" s="46">
        <v>-1600</v>
      </c>
      <c r="H1599" s="47">
        <v>-2.48</v>
      </c>
      <c r="I1599" s="46">
        <v>475617807000</v>
      </c>
      <c r="J1599" s="46"/>
      <c r="K1599" s="44"/>
    </row>
    <row r="1600" spans="2:11" s="39" customFormat="1" ht="12.75" hidden="1" x14ac:dyDescent="0.2">
      <c r="B1600" s="45" t="s">
        <v>3399</v>
      </c>
      <c r="C1600" s="45" t="s">
        <v>3400</v>
      </c>
      <c r="D1600" s="45" t="s">
        <v>2037</v>
      </c>
      <c r="E1600" s="45" t="s">
        <v>2496</v>
      </c>
      <c r="F1600" s="46">
        <v>4170</v>
      </c>
      <c r="G1600" s="46">
        <v>65</v>
      </c>
      <c r="H1600" s="47">
        <v>1.58</v>
      </c>
      <c r="I1600" s="46">
        <v>60915093120</v>
      </c>
      <c r="J1600" s="46"/>
      <c r="K1600" s="44"/>
    </row>
    <row r="1601" spans="2:11" s="39" customFormat="1" ht="12.75" hidden="1" x14ac:dyDescent="0.2">
      <c r="B1601" s="45" t="s">
        <v>3401</v>
      </c>
      <c r="C1601" s="45" t="s">
        <v>3402</v>
      </c>
      <c r="D1601" s="45" t="s">
        <v>2037</v>
      </c>
      <c r="E1601" s="45" t="s">
        <v>2044</v>
      </c>
      <c r="F1601" s="46">
        <v>8600</v>
      </c>
      <c r="G1601" s="46">
        <v>300</v>
      </c>
      <c r="H1601" s="47">
        <v>3.61</v>
      </c>
      <c r="I1601" s="46">
        <v>122626712000</v>
      </c>
      <c r="J1601" s="46"/>
      <c r="K1601" s="44"/>
    </row>
    <row r="1602" spans="2:11" s="39" customFormat="1" ht="12.75" hidden="1" x14ac:dyDescent="0.2">
      <c r="B1602" s="45" t="s">
        <v>3403</v>
      </c>
      <c r="C1602" s="45" t="s">
        <v>3404</v>
      </c>
      <c r="D1602" s="45" t="s">
        <v>2037</v>
      </c>
      <c r="E1602" s="45" t="s">
        <v>2155</v>
      </c>
      <c r="F1602" s="46">
        <v>4460</v>
      </c>
      <c r="G1602" s="46">
        <v>0</v>
      </c>
      <c r="H1602" s="47">
        <v>0</v>
      </c>
      <c r="I1602" s="46">
        <v>32518212340</v>
      </c>
      <c r="J1602" s="46"/>
      <c r="K1602" s="44"/>
    </row>
    <row r="1603" spans="2:11" s="39" customFormat="1" ht="12.75" hidden="1" x14ac:dyDescent="0.2">
      <c r="B1603" s="45" t="s">
        <v>3405</v>
      </c>
      <c r="C1603" s="45" t="s">
        <v>3406</v>
      </c>
      <c r="D1603" s="45" t="s">
        <v>2037</v>
      </c>
      <c r="E1603" s="45" t="s">
        <v>2496</v>
      </c>
      <c r="F1603" s="46">
        <v>5240</v>
      </c>
      <c r="G1603" s="46">
        <v>0</v>
      </c>
      <c r="H1603" s="47">
        <v>0</v>
      </c>
      <c r="I1603" s="46">
        <v>104314424920</v>
      </c>
      <c r="J1603" s="46"/>
      <c r="K1603" s="44"/>
    </row>
    <row r="1604" spans="2:11" s="39" customFormat="1" ht="12.75" hidden="1" x14ac:dyDescent="0.2">
      <c r="B1604" s="45" t="s">
        <v>3407</v>
      </c>
      <c r="C1604" s="45" t="s">
        <v>3408</v>
      </c>
      <c r="D1604" s="45" t="s">
        <v>2037</v>
      </c>
      <c r="E1604" s="45" t="s">
        <v>2044</v>
      </c>
      <c r="F1604" s="46">
        <v>56900</v>
      </c>
      <c r="G1604" s="46">
        <v>600</v>
      </c>
      <c r="H1604" s="47">
        <v>1.07</v>
      </c>
      <c r="I1604" s="46">
        <v>1314720076900</v>
      </c>
      <c r="J1604" s="46"/>
      <c r="K1604" s="44"/>
    </row>
    <row r="1605" spans="2:11" s="39" customFormat="1" ht="12.75" hidden="1" x14ac:dyDescent="0.2">
      <c r="B1605" s="45" t="s">
        <v>3409</v>
      </c>
      <c r="C1605" s="45" t="s">
        <v>3410</v>
      </c>
      <c r="D1605" s="45" t="s">
        <v>2037</v>
      </c>
      <c r="E1605" s="45" t="s">
        <v>2041</v>
      </c>
      <c r="F1605" s="46">
        <v>3990</v>
      </c>
      <c r="G1605" s="46">
        <v>25</v>
      </c>
      <c r="H1605" s="47">
        <v>0.63</v>
      </c>
      <c r="I1605" s="46">
        <v>474870348750</v>
      </c>
      <c r="J1605" s="46"/>
      <c r="K1605" s="44"/>
    </row>
    <row r="1606" spans="2:11" s="39" customFormat="1" ht="12.75" hidden="1" x14ac:dyDescent="0.2">
      <c r="B1606" s="45" t="s">
        <v>3411</v>
      </c>
      <c r="C1606" s="45" t="s">
        <v>3412</v>
      </c>
      <c r="D1606" s="45" t="s">
        <v>2037</v>
      </c>
      <c r="E1606" s="45" t="s">
        <v>2078</v>
      </c>
      <c r="F1606" s="46">
        <v>1830</v>
      </c>
      <c r="G1606" s="46">
        <v>40</v>
      </c>
      <c r="H1606" s="47">
        <v>2.23</v>
      </c>
      <c r="I1606" s="46">
        <v>39328583070</v>
      </c>
      <c r="J1606" s="46"/>
      <c r="K1606" s="44"/>
    </row>
    <row r="1607" spans="2:11" s="39" customFormat="1" ht="12.75" hidden="1" x14ac:dyDescent="0.2">
      <c r="B1607" s="45" t="s">
        <v>3413</v>
      </c>
      <c r="C1607" s="45" t="s">
        <v>3414</v>
      </c>
      <c r="D1607" s="45" t="s">
        <v>2037</v>
      </c>
      <c r="E1607" s="45" t="s">
        <v>2114</v>
      </c>
      <c r="F1607" s="46">
        <v>2915</v>
      </c>
      <c r="G1607" s="46">
        <v>100</v>
      </c>
      <c r="H1607" s="47">
        <v>3.55</v>
      </c>
      <c r="I1607" s="46">
        <v>110838753190</v>
      </c>
      <c r="J1607" s="46"/>
      <c r="K1607" s="44"/>
    </row>
    <row r="1608" spans="2:11" s="39" customFormat="1" ht="12.75" hidden="1" x14ac:dyDescent="0.2">
      <c r="B1608" s="45" t="s">
        <v>3415</v>
      </c>
      <c r="C1608" s="45" t="s">
        <v>3416</v>
      </c>
      <c r="D1608" s="45" t="s">
        <v>2037</v>
      </c>
      <c r="E1608" s="45" t="s">
        <v>2044</v>
      </c>
      <c r="F1608" s="46">
        <v>6060</v>
      </c>
      <c r="G1608" s="46">
        <v>320</v>
      </c>
      <c r="H1608" s="47">
        <v>5.57</v>
      </c>
      <c r="I1608" s="46">
        <v>59076491760</v>
      </c>
      <c r="J1608" s="46"/>
      <c r="K1608" s="44"/>
    </row>
    <row r="1609" spans="2:11" s="39" customFormat="1" ht="12.75" hidden="1" x14ac:dyDescent="0.2">
      <c r="B1609" s="45" t="s">
        <v>3417</v>
      </c>
      <c r="C1609" s="45" t="s">
        <v>3418</v>
      </c>
      <c r="D1609" s="45" t="s">
        <v>2037</v>
      </c>
      <c r="E1609" s="45" t="s">
        <v>2126</v>
      </c>
      <c r="F1609" s="46">
        <v>26200</v>
      </c>
      <c r="G1609" s="46">
        <v>0</v>
      </c>
      <c r="H1609" s="47">
        <v>0</v>
      </c>
      <c r="I1609" s="46">
        <v>114063717400</v>
      </c>
      <c r="J1609" s="46"/>
      <c r="K1609" s="44"/>
    </row>
    <row r="1610" spans="2:11" s="39" customFormat="1" ht="12.75" hidden="1" x14ac:dyDescent="0.2">
      <c r="B1610" s="45" t="s">
        <v>3419</v>
      </c>
      <c r="C1610" s="45" t="s">
        <v>3420</v>
      </c>
      <c r="D1610" s="45" t="s">
        <v>2037</v>
      </c>
      <c r="E1610" s="45" t="s">
        <v>2126</v>
      </c>
      <c r="F1610" s="46">
        <v>60500</v>
      </c>
      <c r="G1610" s="46">
        <v>500</v>
      </c>
      <c r="H1610" s="47">
        <v>0.83</v>
      </c>
      <c r="I1610" s="46">
        <v>695433403500</v>
      </c>
      <c r="J1610" s="46"/>
      <c r="K1610" s="44"/>
    </row>
    <row r="1611" spans="2:11" s="39" customFormat="1" ht="12.75" hidden="1" x14ac:dyDescent="0.2">
      <c r="B1611" s="45" t="s">
        <v>3421</v>
      </c>
      <c r="C1611" s="45" t="s">
        <v>3422</v>
      </c>
      <c r="D1611" s="45" t="s">
        <v>2037</v>
      </c>
      <c r="E1611" s="45" t="s">
        <v>2056</v>
      </c>
      <c r="F1611" s="46">
        <v>13000</v>
      </c>
      <c r="G1611" s="46">
        <v>-100</v>
      </c>
      <c r="H1611" s="47">
        <v>-0.76</v>
      </c>
      <c r="I1611" s="46">
        <v>169551460000</v>
      </c>
      <c r="J1611" s="46"/>
      <c r="K1611" s="44"/>
    </row>
    <row r="1612" spans="2:11" s="39" customFormat="1" ht="12.75" hidden="1" x14ac:dyDescent="0.2">
      <c r="B1612" s="45" t="s">
        <v>3423</v>
      </c>
      <c r="C1612" s="45" t="s">
        <v>3424</v>
      </c>
      <c r="D1612" s="45" t="s">
        <v>2037</v>
      </c>
      <c r="E1612" s="45" t="s">
        <v>2126</v>
      </c>
      <c r="F1612" s="46">
        <v>76200</v>
      </c>
      <c r="G1612" s="46">
        <v>1100</v>
      </c>
      <c r="H1612" s="47">
        <v>1.46</v>
      </c>
      <c r="I1612" s="46">
        <v>763055751000</v>
      </c>
      <c r="J1612" s="46"/>
      <c r="K1612" s="44"/>
    </row>
    <row r="1613" spans="2:11" s="39" customFormat="1" ht="12.75" hidden="1" x14ac:dyDescent="0.2">
      <c r="B1613" s="45" t="s">
        <v>3425</v>
      </c>
      <c r="C1613" s="45" t="s">
        <v>3426</v>
      </c>
      <c r="D1613" s="45" t="s">
        <v>2037</v>
      </c>
      <c r="E1613" s="45" t="s">
        <v>2053</v>
      </c>
      <c r="F1613" s="46">
        <v>62300</v>
      </c>
      <c r="G1613" s="46">
        <v>-1200</v>
      </c>
      <c r="H1613" s="47">
        <v>-1.89</v>
      </c>
      <c r="I1613" s="46">
        <v>566527168200</v>
      </c>
      <c r="J1613" s="46"/>
      <c r="K1613" s="44"/>
    </row>
    <row r="1614" spans="2:11" s="39" customFormat="1" ht="12.75" hidden="1" x14ac:dyDescent="0.2">
      <c r="B1614" s="45" t="s">
        <v>3427</v>
      </c>
      <c r="C1614" s="45" t="s">
        <v>3428</v>
      </c>
      <c r="D1614" s="45" t="s">
        <v>2037</v>
      </c>
      <c r="E1614" s="45" t="s">
        <v>2047</v>
      </c>
      <c r="F1614" s="46">
        <v>2570</v>
      </c>
      <c r="G1614" s="46">
        <v>-10</v>
      </c>
      <c r="H1614" s="47">
        <v>-0.39</v>
      </c>
      <c r="I1614" s="46">
        <v>44536593980</v>
      </c>
      <c r="J1614" s="46"/>
      <c r="K1614" s="44"/>
    </row>
    <row r="1615" spans="2:11" s="39" customFormat="1" ht="12.75" hidden="1" x14ac:dyDescent="0.2">
      <c r="B1615" s="45" t="s">
        <v>3429</v>
      </c>
      <c r="C1615" s="45" t="s">
        <v>3430</v>
      </c>
      <c r="D1615" s="45" t="s">
        <v>2037</v>
      </c>
      <c r="E1615" s="45" t="s">
        <v>2056</v>
      </c>
      <c r="F1615" s="46">
        <v>13850</v>
      </c>
      <c r="G1615" s="46">
        <v>50</v>
      </c>
      <c r="H1615" s="47">
        <v>0.36</v>
      </c>
      <c r="I1615" s="46">
        <v>136028813750</v>
      </c>
      <c r="J1615" s="46"/>
      <c r="K1615" s="44"/>
    </row>
    <row r="1616" spans="2:11" s="39" customFormat="1" ht="12.75" hidden="1" x14ac:dyDescent="0.2">
      <c r="B1616" s="45" t="s">
        <v>3431</v>
      </c>
      <c r="C1616" s="45" t="s">
        <v>3432</v>
      </c>
      <c r="D1616" s="45" t="s">
        <v>2037</v>
      </c>
      <c r="E1616" s="45" t="s">
        <v>2155</v>
      </c>
      <c r="F1616" s="46">
        <v>13250</v>
      </c>
      <c r="G1616" s="46">
        <v>-200</v>
      </c>
      <c r="H1616" s="47">
        <v>-1.49</v>
      </c>
      <c r="I1616" s="46">
        <v>705788849750</v>
      </c>
      <c r="J1616" s="46"/>
      <c r="K1616" s="44"/>
    </row>
    <row r="1617" spans="2:11" s="39" customFormat="1" ht="12.75" hidden="1" x14ac:dyDescent="0.2">
      <c r="B1617" s="45" t="s">
        <v>3433</v>
      </c>
      <c r="C1617" s="45" t="s">
        <v>3434</v>
      </c>
      <c r="D1617" s="45" t="s">
        <v>2037</v>
      </c>
      <c r="E1617" s="45" t="s">
        <v>2131</v>
      </c>
      <c r="F1617" s="46">
        <v>8940</v>
      </c>
      <c r="G1617" s="46">
        <v>390</v>
      </c>
      <c r="H1617" s="47">
        <v>4.5599999999999996</v>
      </c>
      <c r="I1617" s="46">
        <v>81382071600</v>
      </c>
      <c r="J1617" s="46"/>
      <c r="K1617" s="44"/>
    </row>
    <row r="1618" spans="2:11" s="39" customFormat="1" ht="12.75" hidden="1" x14ac:dyDescent="0.2">
      <c r="B1618" s="45" t="s">
        <v>3435</v>
      </c>
      <c r="C1618" s="45" t="s">
        <v>3436</v>
      </c>
      <c r="D1618" s="45" t="s">
        <v>2037</v>
      </c>
      <c r="E1618" s="45" t="s">
        <v>2044</v>
      </c>
      <c r="F1618" s="46">
        <v>5800</v>
      </c>
      <c r="G1618" s="46">
        <v>100</v>
      </c>
      <c r="H1618" s="47">
        <v>1.75</v>
      </c>
      <c r="I1618" s="46">
        <v>55069399200</v>
      </c>
      <c r="J1618" s="46"/>
      <c r="K1618" s="44"/>
    </row>
    <row r="1619" spans="2:11" s="39" customFormat="1" ht="12.75" hidden="1" x14ac:dyDescent="0.2">
      <c r="B1619" s="45" t="s">
        <v>3437</v>
      </c>
      <c r="C1619" s="45" t="s">
        <v>3438</v>
      </c>
      <c r="D1619" s="45" t="s">
        <v>2037</v>
      </c>
      <c r="E1619" s="45" t="s">
        <v>2047</v>
      </c>
      <c r="F1619" s="46">
        <v>10200</v>
      </c>
      <c r="G1619" s="46">
        <v>520</v>
      </c>
      <c r="H1619" s="47">
        <v>5.37</v>
      </c>
      <c r="I1619" s="46">
        <v>294779163600</v>
      </c>
      <c r="J1619" s="46"/>
      <c r="K1619" s="44"/>
    </row>
    <row r="1620" spans="2:11" s="39" customFormat="1" ht="12.75" hidden="1" x14ac:dyDescent="0.2">
      <c r="B1620" s="45" t="s">
        <v>3439</v>
      </c>
      <c r="C1620" s="45" t="s">
        <v>3440</v>
      </c>
      <c r="D1620" s="45" t="s">
        <v>2037</v>
      </c>
      <c r="E1620" s="45" t="s">
        <v>2214</v>
      </c>
      <c r="F1620" s="46">
        <v>19300</v>
      </c>
      <c r="G1620" s="46">
        <v>100</v>
      </c>
      <c r="H1620" s="47">
        <v>0.52</v>
      </c>
      <c r="I1620" s="46">
        <v>138883707100</v>
      </c>
      <c r="J1620" s="46"/>
      <c r="K1620" s="44"/>
    </row>
    <row r="1621" spans="2:11" s="39" customFormat="1" ht="12.75" hidden="1" x14ac:dyDescent="0.2">
      <c r="B1621" s="45" t="s">
        <v>3441</v>
      </c>
      <c r="C1621" s="45" t="s">
        <v>3442</v>
      </c>
      <c r="D1621" s="45" t="s">
        <v>2037</v>
      </c>
      <c r="E1621" s="45" t="s">
        <v>2126</v>
      </c>
      <c r="F1621" s="46">
        <v>42150</v>
      </c>
      <c r="G1621" s="46">
        <v>-1550</v>
      </c>
      <c r="H1621" s="47">
        <v>-3.55</v>
      </c>
      <c r="I1621" s="46">
        <v>563494667100</v>
      </c>
      <c r="J1621" s="46"/>
      <c r="K1621" s="44"/>
    </row>
    <row r="1622" spans="2:11" s="39" customFormat="1" ht="12.75" hidden="1" x14ac:dyDescent="0.2">
      <c r="B1622" s="45" t="s">
        <v>3443</v>
      </c>
      <c r="C1622" s="45" t="s">
        <v>3444</v>
      </c>
      <c r="D1622" s="45" t="s">
        <v>2037</v>
      </c>
      <c r="E1622" s="45" t="s">
        <v>2071</v>
      </c>
      <c r="F1622" s="46">
        <v>179700</v>
      </c>
      <c r="G1622" s="46">
        <v>2500</v>
      </c>
      <c r="H1622" s="47">
        <v>1.41</v>
      </c>
      <c r="I1622" s="46">
        <v>5046497130000</v>
      </c>
      <c r="J1622" s="46"/>
      <c r="K1622" s="44"/>
    </row>
    <row r="1623" spans="2:11" s="39" customFormat="1" ht="12.75" hidden="1" x14ac:dyDescent="0.2">
      <c r="B1623" s="45" t="s">
        <v>3445</v>
      </c>
      <c r="C1623" s="45" t="s">
        <v>125</v>
      </c>
      <c r="D1623" s="45" t="s">
        <v>2037</v>
      </c>
      <c r="E1623" s="45" t="s">
        <v>2114</v>
      </c>
      <c r="F1623" s="46">
        <v>4030</v>
      </c>
      <c r="G1623" s="46">
        <v>20</v>
      </c>
      <c r="H1623" s="47">
        <v>0.5</v>
      </c>
      <c r="I1623" s="46">
        <v>51367576910</v>
      </c>
      <c r="J1623" s="46"/>
      <c r="K1623" s="44"/>
    </row>
    <row r="1624" spans="2:11" s="39" customFormat="1" ht="12.75" hidden="1" x14ac:dyDescent="0.2">
      <c r="B1624" s="45" t="s">
        <v>3446</v>
      </c>
      <c r="C1624" s="45" t="s">
        <v>3447</v>
      </c>
      <c r="D1624" s="45" t="s">
        <v>2037</v>
      </c>
      <c r="E1624" s="45" t="s">
        <v>2126</v>
      </c>
      <c r="F1624" s="46">
        <v>1825</v>
      </c>
      <c r="G1624" s="46">
        <v>25</v>
      </c>
      <c r="H1624" s="47">
        <v>1.39</v>
      </c>
      <c r="I1624" s="46">
        <v>44897100575</v>
      </c>
      <c r="J1624" s="46"/>
      <c r="K1624" s="44"/>
    </row>
    <row r="1625" spans="2:11" s="39" customFormat="1" ht="12.75" hidden="1" x14ac:dyDescent="0.2">
      <c r="B1625" s="45" t="s">
        <v>3448</v>
      </c>
      <c r="C1625" s="45" t="s">
        <v>3449</v>
      </c>
      <c r="D1625" s="45" t="s">
        <v>2037</v>
      </c>
      <c r="E1625" s="45" t="s">
        <v>2044</v>
      </c>
      <c r="F1625" s="46">
        <v>4585</v>
      </c>
      <c r="G1625" s="46">
        <v>30</v>
      </c>
      <c r="H1625" s="47">
        <v>0.66</v>
      </c>
      <c r="I1625" s="46">
        <v>91301132510</v>
      </c>
      <c r="J1625" s="46"/>
      <c r="K1625" s="44"/>
    </row>
    <row r="1626" spans="2:11" s="39" customFormat="1" ht="12.75" hidden="1" x14ac:dyDescent="0.2">
      <c r="B1626" s="45" t="s">
        <v>3450</v>
      </c>
      <c r="C1626" s="45" t="s">
        <v>3451</v>
      </c>
      <c r="D1626" s="45" t="s">
        <v>2037</v>
      </c>
      <c r="E1626" s="45" t="s">
        <v>2071</v>
      </c>
      <c r="F1626" s="46">
        <v>27000</v>
      </c>
      <c r="G1626" s="46">
        <v>850</v>
      </c>
      <c r="H1626" s="47">
        <v>3.25</v>
      </c>
      <c r="I1626" s="46">
        <v>228585402000</v>
      </c>
      <c r="J1626" s="46"/>
      <c r="K1626" s="44"/>
    </row>
    <row r="1627" spans="2:11" s="39" customFormat="1" ht="12.75" hidden="1" x14ac:dyDescent="0.2">
      <c r="B1627" s="45" t="s">
        <v>3452</v>
      </c>
      <c r="C1627" s="45" t="s">
        <v>3453</v>
      </c>
      <c r="D1627" s="45" t="s">
        <v>2037</v>
      </c>
      <c r="E1627" s="45" t="s">
        <v>2071</v>
      </c>
      <c r="F1627" s="46">
        <v>50800</v>
      </c>
      <c r="G1627" s="46">
        <v>1450</v>
      </c>
      <c r="H1627" s="47">
        <v>2.94</v>
      </c>
      <c r="I1627" s="46">
        <v>563637836400</v>
      </c>
      <c r="J1627" s="46"/>
      <c r="K1627" s="44"/>
    </row>
    <row r="1628" spans="2:11" s="39" customFormat="1" ht="12.75" hidden="1" x14ac:dyDescent="0.2">
      <c r="B1628" s="45" t="s">
        <v>3454</v>
      </c>
      <c r="C1628" s="45" t="s">
        <v>3455</v>
      </c>
      <c r="D1628" s="45" t="s">
        <v>2037</v>
      </c>
      <c r="E1628" s="45" t="s">
        <v>2056</v>
      </c>
      <c r="F1628" s="46">
        <v>13800</v>
      </c>
      <c r="G1628" s="46">
        <v>300</v>
      </c>
      <c r="H1628" s="47">
        <v>2.2200000000000002</v>
      </c>
      <c r="I1628" s="46">
        <v>69223077000</v>
      </c>
      <c r="J1628" s="46"/>
      <c r="K1628" s="44"/>
    </row>
    <row r="1629" spans="2:11" s="39" customFormat="1" ht="12.75" hidden="1" x14ac:dyDescent="0.2">
      <c r="B1629" s="45" t="s">
        <v>3456</v>
      </c>
      <c r="C1629" s="45" t="s">
        <v>3457</v>
      </c>
      <c r="D1629" s="45" t="s">
        <v>2037</v>
      </c>
      <c r="E1629" s="45" t="s">
        <v>2108</v>
      </c>
      <c r="F1629" s="46">
        <v>1510</v>
      </c>
      <c r="G1629" s="46">
        <v>5</v>
      </c>
      <c r="H1629" s="47">
        <v>0.33</v>
      </c>
      <c r="I1629" s="46">
        <v>42895232890</v>
      </c>
      <c r="J1629" s="46"/>
      <c r="K1629" s="44"/>
    </row>
    <row r="1630" spans="2:11" s="39" customFormat="1" ht="12.75" hidden="1" x14ac:dyDescent="0.2">
      <c r="B1630" s="45" t="s">
        <v>3458</v>
      </c>
      <c r="C1630" s="45" t="s">
        <v>3459</v>
      </c>
      <c r="D1630" s="45" t="s">
        <v>2037</v>
      </c>
      <c r="E1630" s="45" t="s">
        <v>2155</v>
      </c>
      <c r="F1630" s="46">
        <v>1650</v>
      </c>
      <c r="G1630" s="46">
        <v>-15</v>
      </c>
      <c r="H1630" s="47">
        <v>-0.9</v>
      </c>
      <c r="I1630" s="46">
        <v>68198864250</v>
      </c>
      <c r="J1630" s="46"/>
      <c r="K1630" s="44"/>
    </row>
    <row r="1631" spans="2:11" s="39" customFormat="1" ht="12.75" hidden="1" x14ac:dyDescent="0.2">
      <c r="B1631" s="45" t="s">
        <v>3460</v>
      </c>
      <c r="C1631" s="45" t="s">
        <v>3461</v>
      </c>
      <c r="D1631" s="45" t="s">
        <v>2037</v>
      </c>
      <c r="E1631" s="45" t="s">
        <v>2155</v>
      </c>
      <c r="F1631" s="46">
        <v>9450</v>
      </c>
      <c r="G1631" s="46">
        <v>190</v>
      </c>
      <c r="H1631" s="47">
        <v>2.0499999999999998</v>
      </c>
      <c r="I1631" s="46">
        <v>107074529100</v>
      </c>
      <c r="J1631" s="46"/>
      <c r="K1631" s="44"/>
    </row>
    <row r="1632" spans="2:11" s="39" customFormat="1" ht="12.75" hidden="1" x14ac:dyDescent="0.2">
      <c r="B1632" s="45" t="s">
        <v>3462</v>
      </c>
      <c r="C1632" s="45" t="s">
        <v>3463</v>
      </c>
      <c r="D1632" s="45" t="s">
        <v>2037</v>
      </c>
      <c r="E1632" s="45" t="s">
        <v>2131</v>
      </c>
      <c r="F1632" s="46">
        <v>5070</v>
      </c>
      <c r="G1632" s="46">
        <v>10</v>
      </c>
      <c r="H1632" s="47">
        <v>0.2</v>
      </c>
      <c r="I1632" s="46">
        <v>116057598150</v>
      </c>
      <c r="J1632" s="46"/>
      <c r="K1632" s="44"/>
    </row>
    <row r="1633" spans="2:11" s="39" customFormat="1" ht="12.75" hidden="1" x14ac:dyDescent="0.2">
      <c r="B1633" s="45" t="s">
        <v>3464</v>
      </c>
      <c r="C1633" s="45" t="s">
        <v>3465</v>
      </c>
      <c r="D1633" s="45" t="s">
        <v>2037</v>
      </c>
      <c r="E1633" s="45" t="s">
        <v>2131</v>
      </c>
      <c r="F1633" s="46">
        <v>12050</v>
      </c>
      <c r="G1633" s="46">
        <v>300</v>
      </c>
      <c r="H1633" s="47">
        <v>2.5499999999999998</v>
      </c>
      <c r="I1633" s="46">
        <v>121283382550</v>
      </c>
      <c r="J1633" s="46"/>
      <c r="K1633" s="44"/>
    </row>
    <row r="1634" spans="2:11" s="39" customFormat="1" ht="12.75" hidden="1" x14ac:dyDescent="0.2">
      <c r="B1634" s="45" t="s">
        <v>3466</v>
      </c>
      <c r="C1634" s="45" t="s">
        <v>3467</v>
      </c>
      <c r="D1634" s="45" t="s">
        <v>2037</v>
      </c>
      <c r="E1634" s="45" t="s">
        <v>2184</v>
      </c>
      <c r="F1634" s="46">
        <v>5720</v>
      </c>
      <c r="G1634" s="46">
        <v>10</v>
      </c>
      <c r="H1634" s="47">
        <v>0.18</v>
      </c>
      <c r="I1634" s="46">
        <v>315525072720</v>
      </c>
      <c r="J1634" s="46"/>
      <c r="K1634" s="44"/>
    </row>
    <row r="1635" spans="2:11" s="39" customFormat="1" ht="12.75" hidden="1" x14ac:dyDescent="0.2">
      <c r="B1635" s="45" t="s">
        <v>3468</v>
      </c>
      <c r="C1635" s="45" t="s">
        <v>3469</v>
      </c>
      <c r="D1635" s="45" t="s">
        <v>2037</v>
      </c>
      <c r="E1635" s="45" t="s">
        <v>2044</v>
      </c>
      <c r="F1635" s="46">
        <v>4315</v>
      </c>
      <c r="G1635" s="46">
        <v>180</v>
      </c>
      <c r="H1635" s="47">
        <v>4.3499999999999996</v>
      </c>
      <c r="I1635" s="46">
        <v>90388462500</v>
      </c>
      <c r="J1635" s="46"/>
      <c r="K1635" s="44"/>
    </row>
    <row r="1636" spans="2:11" s="39" customFormat="1" ht="12.75" hidden="1" x14ac:dyDescent="0.2">
      <c r="B1636" s="45" t="s">
        <v>3470</v>
      </c>
      <c r="C1636" s="45" t="s">
        <v>3471</v>
      </c>
      <c r="D1636" s="45" t="s">
        <v>2037</v>
      </c>
      <c r="E1636" s="45" t="s">
        <v>2214</v>
      </c>
      <c r="F1636" s="46">
        <v>27800</v>
      </c>
      <c r="G1636" s="46">
        <v>-50</v>
      </c>
      <c r="H1636" s="47">
        <v>-0.18</v>
      </c>
      <c r="I1636" s="46">
        <v>269346749600</v>
      </c>
      <c r="J1636" s="46"/>
      <c r="K1636" s="44"/>
    </row>
    <row r="1637" spans="2:11" s="39" customFormat="1" ht="12.75" hidden="1" x14ac:dyDescent="0.2">
      <c r="B1637" s="45" t="s">
        <v>3472</v>
      </c>
      <c r="C1637" s="45" t="s">
        <v>3473</v>
      </c>
      <c r="D1637" s="45" t="s">
        <v>2037</v>
      </c>
      <c r="E1637" s="45" t="s">
        <v>2056</v>
      </c>
      <c r="F1637" s="46">
        <v>36500</v>
      </c>
      <c r="G1637" s="46">
        <v>600</v>
      </c>
      <c r="H1637" s="47">
        <v>1.67</v>
      </c>
      <c r="I1637" s="46">
        <v>525308000000</v>
      </c>
      <c r="J1637" s="46"/>
      <c r="K1637" s="44"/>
    </row>
    <row r="1638" spans="2:11" s="39" customFormat="1" ht="12.75" hidden="1" x14ac:dyDescent="0.2">
      <c r="B1638" s="45" t="s">
        <v>3474</v>
      </c>
      <c r="C1638" s="45" t="s">
        <v>3475</v>
      </c>
      <c r="D1638" s="45" t="s">
        <v>2037</v>
      </c>
      <c r="E1638" s="45" t="s">
        <v>2131</v>
      </c>
      <c r="F1638" s="46">
        <v>13350</v>
      </c>
      <c r="G1638" s="46">
        <v>50</v>
      </c>
      <c r="H1638" s="47">
        <v>0.38</v>
      </c>
      <c r="I1638" s="46">
        <v>174324300000</v>
      </c>
      <c r="J1638" s="46"/>
      <c r="K1638" s="44"/>
    </row>
    <row r="1639" spans="2:11" s="39" customFormat="1" ht="12.75" hidden="1" x14ac:dyDescent="0.2">
      <c r="B1639" s="45" t="s">
        <v>3476</v>
      </c>
      <c r="C1639" s="45" t="s">
        <v>3477</v>
      </c>
      <c r="D1639" s="45" t="s">
        <v>2037</v>
      </c>
      <c r="E1639" s="45" t="s">
        <v>2152</v>
      </c>
      <c r="F1639" s="46">
        <v>9690</v>
      </c>
      <c r="G1639" s="46">
        <v>160</v>
      </c>
      <c r="H1639" s="47">
        <v>1.68</v>
      </c>
      <c r="I1639" s="46">
        <v>154846200000</v>
      </c>
      <c r="J1639" s="46"/>
      <c r="K1639" s="44"/>
    </row>
    <row r="1640" spans="2:11" s="39" customFormat="1" ht="12.75" hidden="1" x14ac:dyDescent="0.2">
      <c r="B1640" s="45" t="s">
        <v>3478</v>
      </c>
      <c r="C1640" s="45" t="s">
        <v>3479</v>
      </c>
      <c r="D1640" s="45" t="s">
        <v>2037</v>
      </c>
      <c r="E1640" s="45" t="s">
        <v>2044</v>
      </c>
      <c r="F1640" s="46">
        <v>17700</v>
      </c>
      <c r="G1640" s="46">
        <v>0</v>
      </c>
      <c r="H1640" s="47">
        <v>0</v>
      </c>
      <c r="I1640" s="46">
        <v>309035858100</v>
      </c>
      <c r="J1640" s="46"/>
      <c r="K1640" s="44"/>
    </row>
    <row r="1641" spans="2:11" hidden="1" x14ac:dyDescent="0.2">
      <c r="B1641" s="66" t="s">
        <v>3480</v>
      </c>
      <c r="C1641" s="66" t="s">
        <v>5194</v>
      </c>
      <c r="D1641" s="66" t="s">
        <v>2037</v>
      </c>
      <c r="E1641" s="66" t="s">
        <v>2341</v>
      </c>
      <c r="F1641" s="67">
        <v>9900</v>
      </c>
      <c r="G1641" s="67">
        <v>50</v>
      </c>
      <c r="H1641" s="68">
        <v>0.51</v>
      </c>
      <c r="I1641" s="67">
        <v>71175535200</v>
      </c>
      <c r="J1641" s="67" t="s">
        <v>5195</v>
      </c>
      <c r="K1641" s="65" t="s">
        <v>5125</v>
      </c>
    </row>
    <row r="1642" spans="2:11" s="39" customFormat="1" ht="12.75" hidden="1" x14ac:dyDescent="0.2">
      <c r="B1642" s="45" t="s">
        <v>3481</v>
      </c>
      <c r="C1642" s="45" t="s">
        <v>3482</v>
      </c>
      <c r="D1642" s="45" t="s">
        <v>2037</v>
      </c>
      <c r="E1642" s="45" t="s">
        <v>2038</v>
      </c>
      <c r="F1642" s="46">
        <v>4215</v>
      </c>
      <c r="G1642" s="46">
        <v>80</v>
      </c>
      <c r="H1642" s="47">
        <v>1.93</v>
      </c>
      <c r="I1642" s="48">
        <v>41121910920</v>
      </c>
      <c r="J1642" s="46"/>
      <c r="K1642" s="44"/>
    </row>
    <row r="1643" spans="2:11" s="39" customFormat="1" ht="12.75" hidden="1" x14ac:dyDescent="0.2">
      <c r="B1643" s="45" t="s">
        <v>3483</v>
      </c>
      <c r="C1643" s="45" t="s">
        <v>3484</v>
      </c>
      <c r="D1643" s="45" t="s">
        <v>2037</v>
      </c>
      <c r="E1643" s="45" t="s">
        <v>2038</v>
      </c>
      <c r="F1643" s="46">
        <v>4300</v>
      </c>
      <c r="G1643" s="46">
        <v>55</v>
      </c>
      <c r="H1643" s="47">
        <v>1.3</v>
      </c>
      <c r="I1643" s="46">
        <v>77038559200</v>
      </c>
      <c r="J1643" s="46"/>
      <c r="K1643" s="44"/>
    </row>
    <row r="1644" spans="2:11" s="39" customFormat="1" ht="12.75" hidden="1" x14ac:dyDescent="0.2">
      <c r="B1644" s="45" t="s">
        <v>3485</v>
      </c>
      <c r="C1644" s="45" t="s">
        <v>3486</v>
      </c>
      <c r="D1644" s="45" t="s">
        <v>2037</v>
      </c>
      <c r="E1644" s="45" t="s">
        <v>2496</v>
      </c>
      <c r="F1644" s="46">
        <v>7000</v>
      </c>
      <c r="G1644" s="46">
        <v>80</v>
      </c>
      <c r="H1644" s="47">
        <v>1.1599999999999999</v>
      </c>
      <c r="I1644" s="46">
        <v>112526505000</v>
      </c>
      <c r="J1644" s="46"/>
      <c r="K1644" s="44"/>
    </row>
    <row r="1645" spans="2:11" s="39" customFormat="1" ht="12.75" hidden="1" x14ac:dyDescent="0.2">
      <c r="B1645" s="45" t="s">
        <v>3487</v>
      </c>
      <c r="C1645" s="45" t="s">
        <v>3488</v>
      </c>
      <c r="D1645" s="45" t="s">
        <v>2037</v>
      </c>
      <c r="E1645" s="45" t="s">
        <v>269</v>
      </c>
      <c r="F1645" s="46">
        <v>4745</v>
      </c>
      <c r="G1645" s="46">
        <v>215</v>
      </c>
      <c r="H1645" s="47">
        <v>4.75</v>
      </c>
      <c r="I1645" s="46">
        <v>106359488170</v>
      </c>
      <c r="J1645" s="46"/>
      <c r="K1645" s="44"/>
    </row>
    <row r="1646" spans="2:11" s="39" customFormat="1" ht="12.75" hidden="1" x14ac:dyDescent="0.2">
      <c r="B1646" s="45" t="s">
        <v>3489</v>
      </c>
      <c r="C1646" s="45" t="s">
        <v>3490</v>
      </c>
      <c r="D1646" s="45" t="s">
        <v>2037</v>
      </c>
      <c r="E1646" s="45" t="s">
        <v>2214</v>
      </c>
      <c r="F1646" s="46">
        <v>739</v>
      </c>
      <c r="G1646" s="46">
        <v>0</v>
      </c>
      <c r="H1646" s="47">
        <v>0</v>
      </c>
      <c r="I1646" s="46">
        <v>7101198800</v>
      </c>
      <c r="J1646" s="46"/>
      <c r="K1646" s="44"/>
    </row>
    <row r="1647" spans="2:11" s="39" customFormat="1" ht="12.75" hidden="1" x14ac:dyDescent="0.2">
      <c r="B1647" s="45" t="s">
        <v>3491</v>
      </c>
      <c r="C1647" s="45" t="s">
        <v>3492</v>
      </c>
      <c r="D1647" s="45" t="s">
        <v>2037</v>
      </c>
      <c r="E1647" s="45" t="s">
        <v>2131</v>
      </c>
      <c r="F1647" s="46">
        <v>1795</v>
      </c>
      <c r="G1647" s="46">
        <v>-20</v>
      </c>
      <c r="H1647" s="47">
        <v>-1.1000000000000001</v>
      </c>
      <c r="I1647" s="46">
        <v>468756355590</v>
      </c>
      <c r="J1647" s="46"/>
      <c r="K1647" s="44"/>
    </row>
    <row r="1648" spans="2:11" s="39" customFormat="1" ht="12.75" hidden="1" x14ac:dyDescent="0.2">
      <c r="B1648" s="45" t="s">
        <v>3493</v>
      </c>
      <c r="C1648" s="45" t="s">
        <v>3494</v>
      </c>
      <c r="D1648" s="45" t="s">
        <v>2037</v>
      </c>
      <c r="E1648" s="45" t="s">
        <v>2087</v>
      </c>
      <c r="F1648" s="46">
        <v>1680</v>
      </c>
      <c r="G1648" s="46">
        <v>40</v>
      </c>
      <c r="H1648" s="47">
        <v>2.44</v>
      </c>
      <c r="I1648" s="46">
        <v>81193667520</v>
      </c>
      <c r="J1648" s="46"/>
      <c r="K1648" s="44"/>
    </row>
    <row r="1649" spans="2:11" s="39" customFormat="1" ht="12.75" hidden="1" x14ac:dyDescent="0.2">
      <c r="B1649" s="45" t="s">
        <v>3495</v>
      </c>
      <c r="C1649" s="45" t="s">
        <v>3496</v>
      </c>
      <c r="D1649" s="45" t="s">
        <v>2037</v>
      </c>
      <c r="E1649" s="45" t="s">
        <v>2056</v>
      </c>
      <c r="F1649" s="46">
        <v>49350</v>
      </c>
      <c r="G1649" s="46">
        <v>300</v>
      </c>
      <c r="H1649" s="47">
        <v>0.61</v>
      </c>
      <c r="I1649" s="46">
        <v>586012250250</v>
      </c>
      <c r="J1649" s="46"/>
      <c r="K1649" s="44"/>
    </row>
    <row r="1650" spans="2:11" s="39" customFormat="1" ht="12.75" hidden="1" x14ac:dyDescent="0.2">
      <c r="B1650" s="45" t="s">
        <v>3497</v>
      </c>
      <c r="C1650" s="45" t="s">
        <v>3498</v>
      </c>
      <c r="D1650" s="45" t="s">
        <v>2037</v>
      </c>
      <c r="E1650" s="45" t="s">
        <v>605</v>
      </c>
      <c r="F1650" s="46">
        <v>639</v>
      </c>
      <c r="G1650" s="46">
        <v>0</v>
      </c>
      <c r="H1650" s="47">
        <v>0</v>
      </c>
      <c r="I1650" s="46">
        <v>42391307925</v>
      </c>
      <c r="J1650" s="46"/>
      <c r="K1650" s="44"/>
    </row>
    <row r="1651" spans="2:11" s="39" customFormat="1" ht="12.75" hidden="1" x14ac:dyDescent="0.2">
      <c r="B1651" s="45" t="s">
        <v>3499</v>
      </c>
      <c r="C1651" s="45" t="s">
        <v>3500</v>
      </c>
      <c r="D1651" s="45" t="s">
        <v>2037</v>
      </c>
      <c r="E1651" s="45" t="s">
        <v>2038</v>
      </c>
      <c r="F1651" s="46">
        <v>3100</v>
      </c>
      <c r="G1651" s="46">
        <v>80</v>
      </c>
      <c r="H1651" s="47">
        <v>2.65</v>
      </c>
      <c r="I1651" s="46">
        <v>22320000000</v>
      </c>
      <c r="J1651" s="46"/>
      <c r="K1651" s="44"/>
    </row>
    <row r="1652" spans="2:11" s="39" customFormat="1" ht="12.75" hidden="1" x14ac:dyDescent="0.2">
      <c r="B1652" s="45" t="s">
        <v>3501</v>
      </c>
      <c r="C1652" s="45" t="s">
        <v>3502</v>
      </c>
      <c r="D1652" s="45" t="s">
        <v>2037</v>
      </c>
      <c r="E1652" s="45" t="s">
        <v>2041</v>
      </c>
      <c r="F1652" s="46">
        <v>197</v>
      </c>
      <c r="G1652" s="46">
        <v>0</v>
      </c>
      <c r="H1652" s="47">
        <v>0</v>
      </c>
      <c r="I1652" s="46">
        <v>24380639821</v>
      </c>
      <c r="J1652" s="46"/>
      <c r="K1652" s="44"/>
    </row>
    <row r="1653" spans="2:11" s="39" customFormat="1" ht="12.75" hidden="1" x14ac:dyDescent="0.2">
      <c r="B1653" s="45" t="s">
        <v>3503</v>
      </c>
      <c r="C1653" s="45" t="s">
        <v>3504</v>
      </c>
      <c r="D1653" s="45" t="s">
        <v>2037</v>
      </c>
      <c r="E1653" s="45" t="s">
        <v>2044</v>
      </c>
      <c r="F1653" s="46">
        <v>43500</v>
      </c>
      <c r="G1653" s="46">
        <v>1550</v>
      </c>
      <c r="H1653" s="47">
        <v>3.69</v>
      </c>
      <c r="I1653" s="46">
        <v>933137944500</v>
      </c>
      <c r="J1653" s="46"/>
      <c r="K1653" s="44"/>
    </row>
    <row r="1654" spans="2:11" s="39" customFormat="1" ht="12.75" hidden="1" x14ac:dyDescent="0.2">
      <c r="B1654" s="45" t="s">
        <v>3505</v>
      </c>
      <c r="C1654" s="45" t="s">
        <v>3506</v>
      </c>
      <c r="D1654" s="45" t="s">
        <v>2037</v>
      </c>
      <c r="E1654" s="45" t="s">
        <v>2131</v>
      </c>
      <c r="F1654" s="46">
        <v>7920</v>
      </c>
      <c r="G1654" s="46">
        <v>150</v>
      </c>
      <c r="H1654" s="47">
        <v>1.93</v>
      </c>
      <c r="I1654" s="46">
        <v>116758081440</v>
      </c>
      <c r="J1654" s="46"/>
      <c r="K1654" s="44"/>
    </row>
    <row r="1655" spans="2:11" s="39" customFormat="1" ht="12.75" hidden="1" x14ac:dyDescent="0.2">
      <c r="B1655" s="45" t="s">
        <v>3507</v>
      </c>
      <c r="C1655" s="45" t="s">
        <v>3508</v>
      </c>
      <c r="D1655" s="45" t="s">
        <v>2037</v>
      </c>
      <c r="E1655" s="45" t="s">
        <v>2126</v>
      </c>
      <c r="F1655" s="46">
        <v>6240</v>
      </c>
      <c r="G1655" s="46">
        <v>280</v>
      </c>
      <c r="H1655" s="47">
        <v>4.7</v>
      </c>
      <c r="I1655" s="46">
        <v>37003437120</v>
      </c>
      <c r="J1655" s="46"/>
      <c r="K1655" s="44"/>
    </row>
    <row r="1656" spans="2:11" s="39" customFormat="1" ht="12.75" hidden="1" x14ac:dyDescent="0.2">
      <c r="B1656" s="45" t="s">
        <v>3509</v>
      </c>
      <c r="C1656" s="45" t="s">
        <v>3510</v>
      </c>
      <c r="D1656" s="45" t="s">
        <v>2037</v>
      </c>
      <c r="E1656" s="45" t="s">
        <v>2053</v>
      </c>
      <c r="F1656" s="46">
        <v>2420</v>
      </c>
      <c r="G1656" s="46">
        <v>-25</v>
      </c>
      <c r="H1656" s="47">
        <v>-1.02</v>
      </c>
      <c r="I1656" s="46">
        <v>241988062140</v>
      </c>
      <c r="J1656" s="46"/>
      <c r="K1656" s="44"/>
    </row>
    <row r="1657" spans="2:11" s="39" customFormat="1" ht="12.75" hidden="1" x14ac:dyDescent="0.2">
      <c r="B1657" s="45" t="s">
        <v>3511</v>
      </c>
      <c r="C1657" s="45" t="s">
        <v>3512</v>
      </c>
      <c r="D1657" s="45" t="s">
        <v>2037</v>
      </c>
      <c r="E1657" s="45" t="s">
        <v>2047</v>
      </c>
      <c r="F1657" s="46">
        <v>2550</v>
      </c>
      <c r="G1657" s="46">
        <v>0</v>
      </c>
      <c r="H1657" s="47">
        <v>0</v>
      </c>
      <c r="I1657" s="46">
        <v>66639930300</v>
      </c>
      <c r="J1657" s="46"/>
      <c r="K1657" s="44"/>
    </row>
    <row r="1658" spans="2:11" s="39" customFormat="1" ht="12.75" hidden="1" x14ac:dyDescent="0.2">
      <c r="B1658" s="45" t="s">
        <v>3513</v>
      </c>
      <c r="C1658" s="45" t="s">
        <v>3514</v>
      </c>
      <c r="D1658" s="45" t="s">
        <v>2037</v>
      </c>
      <c r="E1658" s="45" t="s">
        <v>2038</v>
      </c>
      <c r="F1658" s="46">
        <v>38600</v>
      </c>
      <c r="G1658" s="46">
        <v>150</v>
      </c>
      <c r="H1658" s="47">
        <v>0.39</v>
      </c>
      <c r="I1658" s="46">
        <v>1386078136000</v>
      </c>
      <c r="J1658" s="46"/>
      <c r="K1658" s="44"/>
    </row>
    <row r="1659" spans="2:11" s="39" customFormat="1" ht="12.75" hidden="1" x14ac:dyDescent="0.2">
      <c r="B1659" s="45" t="s">
        <v>3515</v>
      </c>
      <c r="C1659" s="45" t="s">
        <v>3516</v>
      </c>
      <c r="D1659" s="45" t="s">
        <v>2037</v>
      </c>
      <c r="E1659" s="45" t="s">
        <v>2038</v>
      </c>
      <c r="F1659" s="46">
        <v>3930</v>
      </c>
      <c r="G1659" s="46">
        <v>75</v>
      </c>
      <c r="H1659" s="47">
        <v>1.95</v>
      </c>
      <c r="I1659" s="46">
        <v>134888879100</v>
      </c>
      <c r="J1659" s="46"/>
      <c r="K1659" s="44"/>
    </row>
    <row r="1660" spans="2:11" s="39" customFormat="1" ht="12.75" hidden="1" x14ac:dyDescent="0.2">
      <c r="B1660" s="45" t="s">
        <v>3517</v>
      </c>
      <c r="C1660" s="45" t="s">
        <v>3518</v>
      </c>
      <c r="D1660" s="45" t="s">
        <v>2037</v>
      </c>
      <c r="E1660" s="45" t="s">
        <v>2108</v>
      </c>
      <c r="F1660" s="46">
        <v>29750</v>
      </c>
      <c r="G1660" s="46">
        <v>300</v>
      </c>
      <c r="H1660" s="47">
        <v>1.02</v>
      </c>
      <c r="I1660" s="46">
        <v>697711904750</v>
      </c>
      <c r="J1660" s="46"/>
      <c r="K1660" s="44"/>
    </row>
    <row r="1661" spans="2:11" s="39" customFormat="1" ht="12.75" hidden="1" x14ac:dyDescent="0.2">
      <c r="B1661" s="45" t="s">
        <v>3519</v>
      </c>
      <c r="C1661" s="45" t="s">
        <v>3520</v>
      </c>
      <c r="D1661" s="45" t="s">
        <v>2037</v>
      </c>
      <c r="E1661" s="45" t="s">
        <v>2038</v>
      </c>
      <c r="F1661" s="46">
        <v>7320</v>
      </c>
      <c r="G1661" s="46">
        <v>30</v>
      </c>
      <c r="H1661" s="47">
        <v>0.41</v>
      </c>
      <c r="I1661" s="46">
        <v>146648484720</v>
      </c>
      <c r="J1661" s="46"/>
      <c r="K1661" s="44"/>
    </row>
    <row r="1662" spans="2:11" s="39" customFormat="1" ht="12.75" hidden="1" x14ac:dyDescent="0.2">
      <c r="B1662" s="45" t="s">
        <v>3521</v>
      </c>
      <c r="C1662" s="45" t="s">
        <v>3522</v>
      </c>
      <c r="D1662" s="45" t="s">
        <v>2037</v>
      </c>
      <c r="E1662" s="45" t="s">
        <v>2111</v>
      </c>
      <c r="F1662" s="46">
        <v>4570</v>
      </c>
      <c r="G1662" s="46">
        <v>-45</v>
      </c>
      <c r="H1662" s="47">
        <v>-0.98</v>
      </c>
      <c r="I1662" s="46">
        <v>211962339920</v>
      </c>
      <c r="J1662" s="46"/>
      <c r="K1662" s="44"/>
    </row>
    <row r="1663" spans="2:11" s="39" customFormat="1" ht="12.75" hidden="1" x14ac:dyDescent="0.2">
      <c r="B1663" s="45" t="s">
        <v>3523</v>
      </c>
      <c r="C1663" s="45" t="s">
        <v>3524</v>
      </c>
      <c r="D1663" s="45" t="s">
        <v>2037</v>
      </c>
      <c r="E1663" s="45" t="s">
        <v>2078</v>
      </c>
      <c r="F1663" s="46">
        <v>15700</v>
      </c>
      <c r="G1663" s="46">
        <v>0</v>
      </c>
      <c r="H1663" s="47">
        <v>0</v>
      </c>
      <c r="I1663" s="46">
        <v>154893499600</v>
      </c>
      <c r="J1663" s="46"/>
      <c r="K1663" s="44"/>
    </row>
    <row r="1664" spans="2:11" s="39" customFormat="1" ht="12.75" hidden="1" x14ac:dyDescent="0.2">
      <c r="B1664" s="45" t="s">
        <v>3525</v>
      </c>
      <c r="C1664" s="45" t="s">
        <v>3526</v>
      </c>
      <c r="D1664" s="45" t="s">
        <v>2037</v>
      </c>
      <c r="E1664" s="45" t="s">
        <v>2053</v>
      </c>
      <c r="F1664" s="46">
        <v>498</v>
      </c>
      <c r="G1664" s="46">
        <v>0</v>
      </c>
      <c r="H1664" s="47">
        <v>0</v>
      </c>
      <c r="I1664" s="46">
        <v>6636328080</v>
      </c>
      <c r="J1664" s="46"/>
      <c r="K1664" s="44"/>
    </row>
    <row r="1665" spans="2:11" s="39" customFormat="1" ht="12.75" hidden="1" x14ac:dyDescent="0.2">
      <c r="B1665" s="45" t="s">
        <v>3527</v>
      </c>
      <c r="C1665" s="45" t="s">
        <v>3528</v>
      </c>
      <c r="D1665" s="45" t="s">
        <v>2037</v>
      </c>
      <c r="E1665" s="45" t="s">
        <v>2131</v>
      </c>
      <c r="F1665" s="46">
        <v>1945</v>
      </c>
      <c r="G1665" s="46">
        <v>60</v>
      </c>
      <c r="H1665" s="47">
        <v>3.18</v>
      </c>
      <c r="I1665" s="46">
        <v>126941833180</v>
      </c>
      <c r="J1665" s="46"/>
      <c r="K1665" s="44"/>
    </row>
    <row r="1666" spans="2:11" s="39" customFormat="1" ht="12.75" hidden="1" x14ac:dyDescent="0.2">
      <c r="B1666" s="45" t="s">
        <v>3529</v>
      </c>
      <c r="C1666" s="45" t="s">
        <v>3530</v>
      </c>
      <c r="D1666" s="45" t="s">
        <v>2037</v>
      </c>
      <c r="E1666" s="45" t="s">
        <v>2087</v>
      </c>
      <c r="F1666" s="46">
        <v>11300</v>
      </c>
      <c r="G1666" s="46">
        <v>-250</v>
      </c>
      <c r="H1666" s="47">
        <v>-2.16</v>
      </c>
      <c r="I1666" s="46">
        <v>123283000000</v>
      </c>
      <c r="J1666" s="46"/>
      <c r="K1666" s="44"/>
    </row>
    <row r="1667" spans="2:11" s="39" customFormat="1" ht="12.75" hidden="1" x14ac:dyDescent="0.2">
      <c r="B1667" s="45" t="s">
        <v>3531</v>
      </c>
      <c r="C1667" s="45" t="s">
        <v>3532</v>
      </c>
      <c r="D1667" s="45" t="s">
        <v>2037</v>
      </c>
      <c r="E1667" s="45" t="s">
        <v>2056</v>
      </c>
      <c r="F1667" s="46">
        <v>12650</v>
      </c>
      <c r="G1667" s="46">
        <v>50</v>
      </c>
      <c r="H1667" s="47">
        <v>0.4</v>
      </c>
      <c r="I1667" s="46">
        <v>150513026950</v>
      </c>
      <c r="J1667" s="46"/>
      <c r="K1667" s="44"/>
    </row>
    <row r="1668" spans="2:11" s="39" customFormat="1" ht="12.75" hidden="1" x14ac:dyDescent="0.2">
      <c r="B1668" s="45" t="s">
        <v>3533</v>
      </c>
      <c r="C1668" s="45" t="s">
        <v>3534</v>
      </c>
      <c r="D1668" s="45" t="s">
        <v>2037</v>
      </c>
      <c r="E1668" s="45" t="s">
        <v>2126</v>
      </c>
      <c r="F1668" s="46">
        <v>4800</v>
      </c>
      <c r="G1668" s="46">
        <v>80</v>
      </c>
      <c r="H1668" s="47">
        <v>1.69</v>
      </c>
      <c r="I1668" s="46">
        <v>99965568000</v>
      </c>
      <c r="J1668" s="46"/>
      <c r="K1668" s="44"/>
    </row>
    <row r="1669" spans="2:11" s="39" customFormat="1" ht="12.75" hidden="1" x14ac:dyDescent="0.2">
      <c r="B1669" s="45" t="s">
        <v>3535</v>
      </c>
      <c r="C1669" s="45" t="s">
        <v>3536</v>
      </c>
      <c r="D1669" s="45" t="s">
        <v>2037</v>
      </c>
      <c r="E1669" s="45" t="s">
        <v>2044</v>
      </c>
      <c r="F1669" s="46">
        <v>18100</v>
      </c>
      <c r="G1669" s="46">
        <v>-350</v>
      </c>
      <c r="H1669" s="47">
        <v>-1.9</v>
      </c>
      <c r="I1669" s="46">
        <v>286523000000</v>
      </c>
      <c r="J1669" s="46"/>
      <c r="K1669" s="44"/>
    </row>
    <row r="1670" spans="2:11" s="39" customFormat="1" ht="12.75" hidden="1" x14ac:dyDescent="0.2">
      <c r="B1670" s="45" t="s">
        <v>3537</v>
      </c>
      <c r="C1670" s="45" t="s">
        <v>3538</v>
      </c>
      <c r="D1670" s="45" t="s">
        <v>2037</v>
      </c>
      <c r="E1670" s="45" t="s">
        <v>2078</v>
      </c>
      <c r="F1670" s="46">
        <v>2155</v>
      </c>
      <c r="G1670" s="46">
        <v>40</v>
      </c>
      <c r="H1670" s="47">
        <v>1.89</v>
      </c>
      <c r="I1670" s="46">
        <v>26939603280</v>
      </c>
      <c r="J1670" s="46"/>
      <c r="K1670" s="44"/>
    </row>
    <row r="1671" spans="2:11" s="39" customFormat="1" ht="12.75" hidden="1" x14ac:dyDescent="0.2">
      <c r="B1671" s="45" t="s">
        <v>3539</v>
      </c>
      <c r="C1671" s="45" t="s">
        <v>3540</v>
      </c>
      <c r="D1671" s="45" t="s">
        <v>2037</v>
      </c>
      <c r="E1671" s="45" t="s">
        <v>2131</v>
      </c>
      <c r="F1671" s="46">
        <v>10200</v>
      </c>
      <c r="G1671" s="46">
        <v>100</v>
      </c>
      <c r="H1671" s="47">
        <v>0.99</v>
      </c>
      <c r="I1671" s="46">
        <v>309927091800</v>
      </c>
      <c r="J1671" s="46"/>
      <c r="K1671" s="44"/>
    </row>
    <row r="1672" spans="2:11" s="39" customFormat="1" ht="12.75" hidden="1" x14ac:dyDescent="0.2">
      <c r="B1672" s="45" t="s">
        <v>3541</v>
      </c>
      <c r="C1672" s="45" t="s">
        <v>3542</v>
      </c>
      <c r="D1672" s="45" t="s">
        <v>2037</v>
      </c>
      <c r="E1672" s="45" t="s">
        <v>2056</v>
      </c>
      <c r="F1672" s="46">
        <v>103800</v>
      </c>
      <c r="G1672" s="46">
        <v>2600</v>
      </c>
      <c r="H1672" s="47">
        <v>2.57</v>
      </c>
      <c r="I1672" s="46">
        <v>1936492800000</v>
      </c>
      <c r="J1672" s="46"/>
      <c r="K1672" s="44"/>
    </row>
    <row r="1673" spans="2:11" s="39" customFormat="1" ht="12.75" hidden="1" x14ac:dyDescent="0.2">
      <c r="B1673" s="45" t="s">
        <v>3543</v>
      </c>
      <c r="C1673" s="45" t="s">
        <v>3544</v>
      </c>
      <c r="D1673" s="45" t="s">
        <v>2037</v>
      </c>
      <c r="E1673" s="45" t="s">
        <v>269</v>
      </c>
      <c r="F1673" s="46">
        <v>5750</v>
      </c>
      <c r="G1673" s="46">
        <v>100</v>
      </c>
      <c r="H1673" s="47">
        <v>1.77</v>
      </c>
      <c r="I1673" s="46">
        <v>93924398500</v>
      </c>
      <c r="J1673" s="46"/>
      <c r="K1673" s="44"/>
    </row>
    <row r="1674" spans="2:11" s="39" customFormat="1" ht="12.75" hidden="1" x14ac:dyDescent="0.2">
      <c r="B1674" s="45" t="s">
        <v>3545</v>
      </c>
      <c r="C1674" s="45" t="s">
        <v>3546</v>
      </c>
      <c r="D1674" s="45" t="s">
        <v>2037</v>
      </c>
      <c r="E1674" s="45" t="s">
        <v>2087</v>
      </c>
      <c r="F1674" s="46">
        <v>37300</v>
      </c>
      <c r="G1674" s="46">
        <v>200</v>
      </c>
      <c r="H1674" s="47">
        <v>0.54</v>
      </c>
      <c r="I1674" s="46">
        <v>214262986800</v>
      </c>
      <c r="J1674" s="46"/>
      <c r="K1674" s="44"/>
    </row>
    <row r="1675" spans="2:11" s="39" customFormat="1" ht="12.75" hidden="1" x14ac:dyDescent="0.2">
      <c r="B1675" s="45" t="s">
        <v>3547</v>
      </c>
      <c r="C1675" s="45" t="s">
        <v>3548</v>
      </c>
      <c r="D1675" s="45" t="s">
        <v>2037</v>
      </c>
      <c r="E1675" s="45" t="s">
        <v>2038</v>
      </c>
      <c r="F1675" s="46">
        <v>6200</v>
      </c>
      <c r="G1675" s="46">
        <v>80</v>
      </c>
      <c r="H1675" s="47">
        <v>1.31</v>
      </c>
      <c r="I1675" s="46">
        <v>50503340000</v>
      </c>
      <c r="J1675" s="46"/>
      <c r="K1675" s="44"/>
    </row>
    <row r="1676" spans="2:11" s="39" customFormat="1" ht="12.75" hidden="1" x14ac:dyDescent="0.2">
      <c r="B1676" s="45" t="s">
        <v>3549</v>
      </c>
      <c r="C1676" s="45" t="s">
        <v>3550</v>
      </c>
      <c r="D1676" s="45" t="s">
        <v>2037</v>
      </c>
      <c r="E1676" s="45" t="s">
        <v>2131</v>
      </c>
      <c r="F1676" s="46">
        <v>8310</v>
      </c>
      <c r="G1676" s="46">
        <v>300</v>
      </c>
      <c r="H1676" s="47">
        <v>3.75</v>
      </c>
      <c r="I1676" s="46">
        <v>173487662250</v>
      </c>
      <c r="J1676" s="46"/>
      <c r="K1676" s="44"/>
    </row>
    <row r="1677" spans="2:11" s="39" customFormat="1" ht="12.75" hidden="1" x14ac:dyDescent="0.2">
      <c r="B1677" s="45" t="s">
        <v>3551</v>
      </c>
      <c r="C1677" s="45" t="s">
        <v>3552</v>
      </c>
      <c r="D1677" s="45" t="s">
        <v>2037</v>
      </c>
      <c r="E1677" s="45" t="s">
        <v>2038</v>
      </c>
      <c r="F1677" s="46">
        <v>1165</v>
      </c>
      <c r="G1677" s="46">
        <v>30</v>
      </c>
      <c r="H1677" s="47">
        <v>2.64</v>
      </c>
      <c r="I1677" s="46">
        <v>83880000000</v>
      </c>
      <c r="J1677" s="46"/>
      <c r="K1677" s="44"/>
    </row>
    <row r="1678" spans="2:11" s="39" customFormat="1" ht="12.75" hidden="1" x14ac:dyDescent="0.2">
      <c r="B1678" s="45" t="s">
        <v>3553</v>
      </c>
      <c r="C1678" s="45" t="s">
        <v>3554</v>
      </c>
      <c r="D1678" s="45" t="s">
        <v>2037</v>
      </c>
      <c r="E1678" s="45" t="s">
        <v>2415</v>
      </c>
      <c r="F1678" s="46">
        <v>977</v>
      </c>
      <c r="G1678" s="46">
        <v>32</v>
      </c>
      <c r="H1678" s="47">
        <v>3.39</v>
      </c>
      <c r="I1678" s="46">
        <v>50772986112</v>
      </c>
      <c r="J1678" s="46"/>
      <c r="K1678" s="44"/>
    </row>
    <row r="1679" spans="2:11" s="39" customFormat="1" ht="12.75" hidden="1" x14ac:dyDescent="0.2">
      <c r="B1679" s="45" t="s">
        <v>3555</v>
      </c>
      <c r="C1679" s="45" t="s">
        <v>3556</v>
      </c>
      <c r="D1679" s="45" t="s">
        <v>2037</v>
      </c>
      <c r="E1679" s="45" t="s">
        <v>2044</v>
      </c>
      <c r="F1679" s="46">
        <v>30450</v>
      </c>
      <c r="G1679" s="46">
        <v>1950</v>
      </c>
      <c r="H1679" s="47">
        <v>6.84</v>
      </c>
      <c r="I1679" s="46">
        <v>404211509100</v>
      </c>
      <c r="J1679" s="46"/>
      <c r="K1679" s="44"/>
    </row>
    <row r="1680" spans="2:11" s="39" customFormat="1" ht="12.75" hidden="1" x14ac:dyDescent="0.2">
      <c r="B1680" s="45" t="s">
        <v>3557</v>
      </c>
      <c r="C1680" s="45" t="s">
        <v>3558</v>
      </c>
      <c r="D1680" s="45" t="s">
        <v>2037</v>
      </c>
      <c r="E1680" s="45" t="s">
        <v>2214</v>
      </c>
      <c r="F1680" s="46">
        <v>5810</v>
      </c>
      <c r="G1680" s="46">
        <v>80</v>
      </c>
      <c r="H1680" s="47">
        <v>1.4</v>
      </c>
      <c r="I1680" s="46">
        <v>71726489310</v>
      </c>
      <c r="J1680" s="46"/>
      <c r="K1680" s="44"/>
    </row>
    <row r="1681" spans="2:11" s="39" customFormat="1" ht="12.75" hidden="1" x14ac:dyDescent="0.2">
      <c r="B1681" s="45" t="s">
        <v>3559</v>
      </c>
      <c r="C1681" s="45" t="s">
        <v>3560</v>
      </c>
      <c r="D1681" s="45" t="s">
        <v>2037</v>
      </c>
      <c r="E1681" s="45" t="s">
        <v>2056</v>
      </c>
      <c r="F1681" s="46">
        <v>31100</v>
      </c>
      <c r="G1681" s="46">
        <v>-400</v>
      </c>
      <c r="H1681" s="47">
        <v>-1.27</v>
      </c>
      <c r="I1681" s="46">
        <v>1438257597500</v>
      </c>
      <c r="J1681" s="46"/>
      <c r="K1681" s="44"/>
    </row>
    <row r="1682" spans="2:11" s="39" customFormat="1" ht="12.75" hidden="1" x14ac:dyDescent="0.2">
      <c r="B1682" s="45" t="s">
        <v>3561</v>
      </c>
      <c r="C1682" s="45" t="s">
        <v>3562</v>
      </c>
      <c r="D1682" s="45" t="s">
        <v>2037</v>
      </c>
      <c r="E1682" s="45" t="s">
        <v>2038</v>
      </c>
      <c r="F1682" s="46">
        <v>1835</v>
      </c>
      <c r="G1682" s="46">
        <v>5</v>
      </c>
      <c r="H1682" s="47">
        <v>0.27</v>
      </c>
      <c r="I1682" s="46">
        <v>461446686640</v>
      </c>
      <c r="J1682" s="46"/>
      <c r="K1682" s="44"/>
    </row>
    <row r="1683" spans="2:11" s="39" customFormat="1" ht="12.75" hidden="1" x14ac:dyDescent="0.2">
      <c r="B1683" s="45" t="s">
        <v>3563</v>
      </c>
      <c r="C1683" s="45" t="s">
        <v>3564</v>
      </c>
      <c r="D1683" s="45" t="s">
        <v>2037</v>
      </c>
      <c r="E1683" s="45" t="s">
        <v>2415</v>
      </c>
      <c r="F1683" s="46">
        <v>38100</v>
      </c>
      <c r="G1683" s="46">
        <v>-250</v>
      </c>
      <c r="H1683" s="47">
        <v>-0.65</v>
      </c>
      <c r="I1683" s="46">
        <v>422529000000</v>
      </c>
      <c r="J1683" s="46"/>
      <c r="K1683" s="44"/>
    </row>
    <row r="1684" spans="2:11" s="39" customFormat="1" ht="12.75" hidden="1" x14ac:dyDescent="0.2">
      <c r="B1684" s="45" t="s">
        <v>3565</v>
      </c>
      <c r="C1684" s="45" t="s">
        <v>3566</v>
      </c>
      <c r="D1684" s="45" t="s">
        <v>2037</v>
      </c>
      <c r="E1684" s="45" t="s">
        <v>2047</v>
      </c>
      <c r="F1684" s="46">
        <v>27150</v>
      </c>
      <c r="G1684" s="46">
        <v>300</v>
      </c>
      <c r="H1684" s="47">
        <v>1.1200000000000001</v>
      </c>
      <c r="I1684" s="46">
        <v>1112007745200</v>
      </c>
      <c r="J1684" s="46"/>
      <c r="K1684" s="44"/>
    </row>
    <row r="1685" spans="2:11" s="39" customFormat="1" ht="12.75" hidden="1" x14ac:dyDescent="0.2">
      <c r="B1685" s="45" t="s">
        <v>3567</v>
      </c>
      <c r="C1685" s="45" t="s">
        <v>3568</v>
      </c>
      <c r="D1685" s="45" t="s">
        <v>2037</v>
      </c>
      <c r="E1685" s="45" t="s">
        <v>2108</v>
      </c>
      <c r="F1685" s="46">
        <v>38150</v>
      </c>
      <c r="G1685" s="46">
        <v>750</v>
      </c>
      <c r="H1685" s="47">
        <v>2.0099999999999998</v>
      </c>
      <c r="I1685" s="46">
        <v>355490856000</v>
      </c>
      <c r="J1685" s="46"/>
      <c r="K1685" s="44"/>
    </row>
    <row r="1686" spans="2:11" s="39" customFormat="1" ht="12.75" hidden="1" x14ac:dyDescent="0.2">
      <c r="B1686" s="45" t="s">
        <v>3569</v>
      </c>
      <c r="C1686" s="45" t="s">
        <v>3570</v>
      </c>
      <c r="D1686" s="45" t="s">
        <v>2037</v>
      </c>
      <c r="E1686" s="45" t="s">
        <v>269</v>
      </c>
      <c r="F1686" s="46">
        <v>4480</v>
      </c>
      <c r="G1686" s="46">
        <v>0</v>
      </c>
      <c r="H1686" s="47">
        <v>0</v>
      </c>
      <c r="I1686" s="46">
        <v>155061688320</v>
      </c>
      <c r="J1686" s="46"/>
      <c r="K1686" s="44"/>
    </row>
    <row r="1687" spans="2:11" s="39" customFormat="1" ht="12.75" hidden="1" x14ac:dyDescent="0.2">
      <c r="B1687" s="45" t="s">
        <v>3571</v>
      </c>
      <c r="C1687" s="45" t="s">
        <v>3572</v>
      </c>
      <c r="D1687" s="45" t="s">
        <v>2037</v>
      </c>
      <c r="E1687" s="45" t="s">
        <v>2044</v>
      </c>
      <c r="F1687" s="46">
        <v>181</v>
      </c>
      <c r="G1687" s="46">
        <v>0</v>
      </c>
      <c r="H1687" s="47">
        <v>0</v>
      </c>
      <c r="I1687" s="46">
        <v>19975625713</v>
      </c>
      <c r="J1687" s="46"/>
      <c r="K1687" s="44"/>
    </row>
    <row r="1688" spans="2:11" s="39" customFormat="1" ht="12.75" hidden="1" x14ac:dyDescent="0.2">
      <c r="B1688" s="45" t="s">
        <v>3573</v>
      </c>
      <c r="C1688" s="45" t="s">
        <v>3574</v>
      </c>
      <c r="D1688" s="45" t="s">
        <v>2037</v>
      </c>
      <c r="E1688" s="45" t="s">
        <v>2087</v>
      </c>
      <c r="F1688" s="46">
        <v>16050</v>
      </c>
      <c r="G1688" s="46">
        <v>1400</v>
      </c>
      <c r="H1688" s="47">
        <v>9.56</v>
      </c>
      <c r="I1688" s="46">
        <v>162561526200</v>
      </c>
      <c r="J1688" s="46"/>
      <c r="K1688" s="44"/>
    </row>
    <row r="1689" spans="2:11" s="39" customFormat="1" ht="12.75" hidden="1" x14ac:dyDescent="0.2">
      <c r="B1689" s="45" t="s">
        <v>3575</v>
      </c>
      <c r="C1689" s="45" t="s">
        <v>3576</v>
      </c>
      <c r="D1689" s="45" t="s">
        <v>2037</v>
      </c>
      <c r="E1689" s="45" t="s">
        <v>2071</v>
      </c>
      <c r="F1689" s="46">
        <v>14750</v>
      </c>
      <c r="G1689" s="46">
        <v>350</v>
      </c>
      <c r="H1689" s="47">
        <v>2.4300000000000002</v>
      </c>
      <c r="I1689" s="46">
        <v>102182100000</v>
      </c>
      <c r="J1689" s="46"/>
      <c r="K1689" s="44"/>
    </row>
    <row r="1690" spans="2:11" s="39" customFormat="1" ht="12.75" hidden="1" x14ac:dyDescent="0.2">
      <c r="B1690" s="45" t="s">
        <v>3577</v>
      </c>
      <c r="C1690" s="45" t="s">
        <v>3578</v>
      </c>
      <c r="D1690" s="45" t="s">
        <v>2037</v>
      </c>
      <c r="E1690" s="45" t="s">
        <v>2131</v>
      </c>
      <c r="F1690" s="46">
        <v>1920</v>
      </c>
      <c r="G1690" s="46">
        <v>0</v>
      </c>
      <c r="H1690" s="47">
        <v>0</v>
      </c>
      <c r="I1690" s="46">
        <v>164619542400</v>
      </c>
      <c r="J1690" s="46"/>
      <c r="K1690" s="44"/>
    </row>
    <row r="1691" spans="2:11" s="39" customFormat="1" ht="12.75" hidden="1" x14ac:dyDescent="0.2">
      <c r="B1691" s="45" t="s">
        <v>3579</v>
      </c>
      <c r="C1691" s="45" t="s">
        <v>3580</v>
      </c>
      <c r="D1691" s="45" t="s">
        <v>2037</v>
      </c>
      <c r="E1691" s="45" t="s">
        <v>2114</v>
      </c>
      <c r="F1691" s="46">
        <v>92500</v>
      </c>
      <c r="G1691" s="46">
        <v>1100</v>
      </c>
      <c r="H1691" s="47">
        <v>1.2</v>
      </c>
      <c r="I1691" s="46">
        <v>4899715842500</v>
      </c>
      <c r="J1691" s="46"/>
      <c r="K1691" s="44"/>
    </row>
    <row r="1692" spans="2:11" s="39" customFormat="1" ht="12.75" hidden="1" x14ac:dyDescent="0.2">
      <c r="B1692" s="45" t="s">
        <v>3581</v>
      </c>
      <c r="C1692" s="45" t="s">
        <v>3582</v>
      </c>
      <c r="D1692" s="45" t="s">
        <v>2037</v>
      </c>
      <c r="E1692" s="45" t="s">
        <v>2071</v>
      </c>
      <c r="F1692" s="46">
        <v>27200</v>
      </c>
      <c r="G1692" s="46">
        <v>-100</v>
      </c>
      <c r="H1692" s="47">
        <v>-0.37</v>
      </c>
      <c r="I1692" s="46">
        <v>1280316321600</v>
      </c>
      <c r="J1692" s="46"/>
      <c r="K1692" s="44"/>
    </row>
    <row r="1693" spans="2:11" s="39" customFormat="1" ht="12.75" hidden="1" x14ac:dyDescent="0.2">
      <c r="B1693" s="45" t="s">
        <v>3583</v>
      </c>
      <c r="C1693" s="45" t="s">
        <v>3584</v>
      </c>
      <c r="D1693" s="45" t="s">
        <v>2037</v>
      </c>
      <c r="E1693" s="45" t="s">
        <v>2071</v>
      </c>
      <c r="F1693" s="46">
        <v>17100</v>
      </c>
      <c r="G1693" s="46">
        <v>300</v>
      </c>
      <c r="H1693" s="47">
        <v>1.79</v>
      </c>
      <c r="I1693" s="46">
        <v>356994921600</v>
      </c>
      <c r="J1693" s="46"/>
      <c r="K1693" s="44"/>
    </row>
    <row r="1694" spans="2:11" s="39" customFormat="1" ht="12.75" hidden="1" x14ac:dyDescent="0.2">
      <c r="B1694" s="45" t="s">
        <v>3585</v>
      </c>
      <c r="C1694" s="45" t="s">
        <v>3586</v>
      </c>
      <c r="D1694" s="45" t="s">
        <v>2037</v>
      </c>
      <c r="E1694" s="45" t="s">
        <v>2038</v>
      </c>
      <c r="F1694" s="46">
        <v>1300</v>
      </c>
      <c r="G1694" s="46">
        <v>5</v>
      </c>
      <c r="H1694" s="47">
        <v>0.39</v>
      </c>
      <c r="I1694" s="46">
        <v>118449990100</v>
      </c>
      <c r="J1694" s="46"/>
      <c r="K1694" s="44"/>
    </row>
    <row r="1695" spans="2:11" s="39" customFormat="1" ht="12.75" hidden="1" x14ac:dyDescent="0.2">
      <c r="B1695" s="45" t="s">
        <v>3587</v>
      </c>
      <c r="C1695" s="45" t="s">
        <v>3588</v>
      </c>
      <c r="D1695" s="45" t="s">
        <v>2037</v>
      </c>
      <c r="E1695" s="45" t="s">
        <v>2300</v>
      </c>
      <c r="F1695" s="46">
        <v>44950</v>
      </c>
      <c r="G1695" s="46">
        <v>-50</v>
      </c>
      <c r="H1695" s="47">
        <v>-0.11</v>
      </c>
      <c r="I1695" s="46">
        <v>231139552600</v>
      </c>
      <c r="J1695" s="46"/>
      <c r="K1695" s="44"/>
    </row>
    <row r="1696" spans="2:11" s="39" customFormat="1" ht="12.75" hidden="1" x14ac:dyDescent="0.2">
      <c r="B1696" s="45" t="s">
        <v>3589</v>
      </c>
      <c r="C1696" s="45" t="s">
        <v>3590</v>
      </c>
      <c r="D1696" s="45" t="s">
        <v>2037</v>
      </c>
      <c r="E1696" s="45" t="s">
        <v>2041</v>
      </c>
      <c r="F1696" s="46">
        <v>2045</v>
      </c>
      <c r="G1696" s="46">
        <v>0</v>
      </c>
      <c r="H1696" s="47">
        <v>0</v>
      </c>
      <c r="I1696" s="46">
        <v>8813950000</v>
      </c>
      <c r="J1696" s="46"/>
      <c r="K1696" s="44"/>
    </row>
    <row r="1697" spans="2:11" s="39" customFormat="1" ht="12.75" hidden="1" x14ac:dyDescent="0.2">
      <c r="B1697" s="45" t="s">
        <v>3591</v>
      </c>
      <c r="C1697" s="45" t="s">
        <v>3592</v>
      </c>
      <c r="D1697" s="45" t="s">
        <v>2037</v>
      </c>
      <c r="E1697" s="45" t="s">
        <v>2041</v>
      </c>
      <c r="F1697" s="46">
        <v>2015</v>
      </c>
      <c r="G1697" s="46">
        <v>0</v>
      </c>
      <c r="H1697" s="47">
        <v>0</v>
      </c>
      <c r="I1697" s="46">
        <v>10306725000</v>
      </c>
      <c r="J1697" s="46"/>
      <c r="K1697" s="44"/>
    </row>
    <row r="1698" spans="2:11" s="39" customFormat="1" ht="12.75" hidden="1" x14ac:dyDescent="0.2">
      <c r="B1698" s="45" t="s">
        <v>3593</v>
      </c>
      <c r="C1698" s="45" t="s">
        <v>3594</v>
      </c>
      <c r="D1698" s="45" t="s">
        <v>2037</v>
      </c>
      <c r="E1698" s="45" t="s">
        <v>2038</v>
      </c>
      <c r="F1698" s="46">
        <v>1800</v>
      </c>
      <c r="G1698" s="46">
        <v>30</v>
      </c>
      <c r="H1698" s="47">
        <v>1.69</v>
      </c>
      <c r="I1698" s="46">
        <v>33310416600</v>
      </c>
      <c r="J1698" s="46"/>
      <c r="K1698" s="44"/>
    </row>
    <row r="1699" spans="2:11" s="39" customFormat="1" ht="12.75" hidden="1" x14ac:dyDescent="0.2">
      <c r="B1699" s="45" t="s">
        <v>3595</v>
      </c>
      <c r="C1699" s="45" t="s">
        <v>3596</v>
      </c>
      <c r="D1699" s="45" t="s">
        <v>2037</v>
      </c>
      <c r="E1699" s="45" t="s">
        <v>2038</v>
      </c>
      <c r="F1699" s="46">
        <v>12100</v>
      </c>
      <c r="G1699" s="46">
        <v>350</v>
      </c>
      <c r="H1699" s="47">
        <v>2.98</v>
      </c>
      <c r="I1699" s="46">
        <v>121000000000</v>
      </c>
      <c r="J1699" s="46"/>
      <c r="K1699" s="44"/>
    </row>
    <row r="1700" spans="2:11" s="39" customFormat="1" ht="12.75" hidden="1" x14ac:dyDescent="0.2">
      <c r="B1700" s="45" t="s">
        <v>3597</v>
      </c>
      <c r="C1700" s="45" t="s">
        <v>3598</v>
      </c>
      <c r="D1700" s="45" t="s">
        <v>2037</v>
      </c>
      <c r="E1700" s="45" t="s">
        <v>2214</v>
      </c>
      <c r="F1700" s="46">
        <v>31250</v>
      </c>
      <c r="G1700" s="46">
        <v>700</v>
      </c>
      <c r="H1700" s="47">
        <v>2.29</v>
      </c>
      <c r="I1700" s="46">
        <v>258125000000</v>
      </c>
      <c r="J1700" s="46"/>
      <c r="K1700" s="44"/>
    </row>
    <row r="1701" spans="2:11" s="39" customFormat="1" ht="12.75" hidden="1" x14ac:dyDescent="0.2">
      <c r="B1701" s="45" t="s">
        <v>3599</v>
      </c>
      <c r="C1701" s="45" t="s">
        <v>3600</v>
      </c>
      <c r="D1701" s="45" t="s">
        <v>2037</v>
      </c>
      <c r="E1701" s="45" t="s">
        <v>2214</v>
      </c>
      <c r="F1701" s="46">
        <v>23250</v>
      </c>
      <c r="G1701" s="46">
        <v>850</v>
      </c>
      <c r="H1701" s="47">
        <v>3.79</v>
      </c>
      <c r="I1701" s="46">
        <v>124155000000</v>
      </c>
      <c r="J1701" s="46"/>
      <c r="K1701" s="44"/>
    </row>
    <row r="1702" spans="2:11" s="39" customFormat="1" ht="12.75" hidden="1" x14ac:dyDescent="0.2">
      <c r="B1702" s="45" t="s">
        <v>3601</v>
      </c>
      <c r="C1702" s="45" t="s">
        <v>3602</v>
      </c>
      <c r="D1702" s="45" t="s">
        <v>2037</v>
      </c>
      <c r="E1702" s="45" t="s">
        <v>2041</v>
      </c>
      <c r="F1702" s="46">
        <v>2595</v>
      </c>
      <c r="G1702" s="46">
        <v>30</v>
      </c>
      <c r="H1702" s="47">
        <v>1.17</v>
      </c>
      <c r="I1702" s="46">
        <v>124560000000</v>
      </c>
      <c r="J1702" s="46"/>
      <c r="K1702" s="44"/>
    </row>
    <row r="1703" spans="2:11" s="39" customFormat="1" ht="12.75" hidden="1" x14ac:dyDescent="0.2">
      <c r="B1703" s="45" t="s">
        <v>3603</v>
      </c>
      <c r="C1703" s="45" t="s">
        <v>3604</v>
      </c>
      <c r="D1703" s="45" t="s">
        <v>2037</v>
      </c>
      <c r="E1703" s="45" t="s">
        <v>2044</v>
      </c>
      <c r="F1703" s="46">
        <v>812</v>
      </c>
      <c r="G1703" s="46">
        <v>-35</v>
      </c>
      <c r="H1703" s="47">
        <v>-4.13</v>
      </c>
      <c r="I1703" s="46">
        <v>102698359344</v>
      </c>
      <c r="J1703" s="46"/>
      <c r="K1703" s="44"/>
    </row>
    <row r="1704" spans="2:11" s="39" customFormat="1" ht="12.75" hidden="1" x14ac:dyDescent="0.2">
      <c r="B1704" s="45" t="s">
        <v>3605</v>
      </c>
      <c r="C1704" s="45" t="s">
        <v>3606</v>
      </c>
      <c r="D1704" s="45" t="s">
        <v>2037</v>
      </c>
      <c r="E1704" s="45" t="s">
        <v>2044</v>
      </c>
      <c r="F1704" s="46">
        <v>7230</v>
      </c>
      <c r="G1704" s="46">
        <v>150</v>
      </c>
      <c r="H1704" s="47">
        <v>2.12</v>
      </c>
      <c r="I1704" s="46">
        <v>126913106400</v>
      </c>
      <c r="J1704" s="46"/>
      <c r="K1704" s="44"/>
    </row>
    <row r="1705" spans="2:11" s="39" customFormat="1" ht="12.75" hidden="1" x14ac:dyDescent="0.2">
      <c r="B1705" s="45" t="s">
        <v>3607</v>
      </c>
      <c r="C1705" s="45" t="s">
        <v>3608</v>
      </c>
      <c r="D1705" s="45" t="s">
        <v>2037</v>
      </c>
      <c r="E1705" s="45" t="s">
        <v>2114</v>
      </c>
      <c r="F1705" s="46">
        <v>407</v>
      </c>
      <c r="G1705" s="46">
        <v>0</v>
      </c>
      <c r="H1705" s="47">
        <v>0</v>
      </c>
      <c r="I1705" s="46">
        <v>58427548003</v>
      </c>
      <c r="J1705" s="46"/>
      <c r="K1705" s="44"/>
    </row>
    <row r="1706" spans="2:11" s="39" customFormat="1" ht="12.75" hidden="1" x14ac:dyDescent="0.2">
      <c r="B1706" s="45" t="s">
        <v>3609</v>
      </c>
      <c r="C1706" s="45" t="s">
        <v>3610</v>
      </c>
      <c r="D1706" s="45" t="s">
        <v>2037</v>
      </c>
      <c r="E1706" s="45" t="s">
        <v>2053</v>
      </c>
      <c r="F1706" s="46">
        <v>1205</v>
      </c>
      <c r="G1706" s="46">
        <v>0</v>
      </c>
      <c r="H1706" s="47">
        <v>0</v>
      </c>
      <c r="I1706" s="46">
        <v>33647104140</v>
      </c>
      <c r="J1706" s="46"/>
      <c r="K1706" s="44"/>
    </row>
    <row r="1707" spans="2:11" s="39" customFormat="1" ht="12.75" hidden="1" x14ac:dyDescent="0.2">
      <c r="B1707" s="45" t="s">
        <v>3611</v>
      </c>
      <c r="C1707" s="45" t="s">
        <v>3612</v>
      </c>
      <c r="D1707" s="45" t="s">
        <v>2037</v>
      </c>
      <c r="E1707" s="45" t="s">
        <v>2087</v>
      </c>
      <c r="F1707" s="46">
        <v>37250</v>
      </c>
      <c r="G1707" s="46">
        <v>1500</v>
      </c>
      <c r="H1707" s="47">
        <v>4.2</v>
      </c>
      <c r="I1707" s="46">
        <v>256303318500</v>
      </c>
      <c r="J1707" s="46"/>
      <c r="K1707" s="44"/>
    </row>
    <row r="1708" spans="2:11" s="39" customFormat="1" ht="12.75" hidden="1" x14ac:dyDescent="0.2">
      <c r="B1708" s="45" t="s">
        <v>3613</v>
      </c>
      <c r="C1708" s="45" t="s">
        <v>3614</v>
      </c>
      <c r="D1708" s="45" t="s">
        <v>2037</v>
      </c>
      <c r="E1708" s="45" t="s">
        <v>2053</v>
      </c>
      <c r="F1708" s="46">
        <v>742</v>
      </c>
      <c r="G1708" s="46">
        <v>12</v>
      </c>
      <c r="H1708" s="47">
        <v>1.64</v>
      </c>
      <c r="I1708" s="46">
        <v>132591851014</v>
      </c>
      <c r="J1708" s="46"/>
      <c r="K1708" s="44"/>
    </row>
    <row r="1709" spans="2:11" s="39" customFormat="1" ht="12.75" hidden="1" x14ac:dyDescent="0.2">
      <c r="B1709" s="45" t="s">
        <v>3615</v>
      </c>
      <c r="C1709" s="45" t="s">
        <v>3616</v>
      </c>
      <c r="D1709" s="45" t="s">
        <v>2037</v>
      </c>
      <c r="E1709" s="45" t="s">
        <v>2038</v>
      </c>
      <c r="F1709" s="46">
        <v>19900</v>
      </c>
      <c r="G1709" s="46">
        <v>350</v>
      </c>
      <c r="H1709" s="47">
        <v>1.79</v>
      </c>
      <c r="I1709" s="46">
        <v>468935440500</v>
      </c>
      <c r="J1709" s="46"/>
      <c r="K1709" s="44"/>
    </row>
    <row r="1710" spans="2:11" s="39" customFormat="1" ht="12.75" hidden="1" x14ac:dyDescent="0.2">
      <c r="B1710" s="45" t="s">
        <v>3617</v>
      </c>
      <c r="C1710" s="45" t="s">
        <v>3618</v>
      </c>
      <c r="D1710" s="45" t="s">
        <v>2037</v>
      </c>
      <c r="E1710" s="45" t="s">
        <v>2087</v>
      </c>
      <c r="F1710" s="46">
        <v>31450</v>
      </c>
      <c r="G1710" s="46">
        <v>250</v>
      </c>
      <c r="H1710" s="47">
        <v>0.8</v>
      </c>
      <c r="I1710" s="46">
        <v>376834529000</v>
      </c>
      <c r="J1710" s="46"/>
      <c r="K1710" s="44"/>
    </row>
    <row r="1711" spans="2:11" s="39" customFormat="1" ht="12.75" hidden="1" x14ac:dyDescent="0.2">
      <c r="B1711" s="45" t="s">
        <v>3619</v>
      </c>
      <c r="C1711" s="45" t="s">
        <v>3620</v>
      </c>
      <c r="D1711" s="45" t="s">
        <v>2037</v>
      </c>
      <c r="E1711" s="45" t="s">
        <v>2038</v>
      </c>
      <c r="F1711" s="46">
        <v>1525</v>
      </c>
      <c r="G1711" s="46">
        <v>70</v>
      </c>
      <c r="H1711" s="47">
        <v>4.8099999999999996</v>
      </c>
      <c r="I1711" s="46">
        <v>40704702200</v>
      </c>
      <c r="J1711" s="46"/>
      <c r="K1711" s="44"/>
    </row>
    <row r="1712" spans="2:11" s="39" customFormat="1" ht="12.75" hidden="1" x14ac:dyDescent="0.2">
      <c r="B1712" s="45" t="s">
        <v>3621</v>
      </c>
      <c r="C1712" s="45" t="s">
        <v>3622</v>
      </c>
      <c r="D1712" s="45" t="s">
        <v>2037</v>
      </c>
      <c r="E1712" s="45" t="s">
        <v>2071</v>
      </c>
      <c r="F1712" s="46">
        <v>30000</v>
      </c>
      <c r="G1712" s="46">
        <v>1150</v>
      </c>
      <c r="H1712" s="47">
        <v>3.99</v>
      </c>
      <c r="I1712" s="46">
        <v>975536220000</v>
      </c>
      <c r="J1712" s="46"/>
      <c r="K1712" s="44"/>
    </row>
    <row r="1713" spans="2:11" s="39" customFormat="1" ht="12.75" hidden="1" x14ac:dyDescent="0.2">
      <c r="B1713" s="45" t="s">
        <v>3623</v>
      </c>
      <c r="C1713" s="45" t="s">
        <v>3624</v>
      </c>
      <c r="D1713" s="45" t="s">
        <v>2037</v>
      </c>
      <c r="E1713" s="45" t="s">
        <v>2071</v>
      </c>
      <c r="F1713" s="46">
        <v>9680</v>
      </c>
      <c r="G1713" s="46">
        <v>260</v>
      </c>
      <c r="H1713" s="47">
        <v>2.76</v>
      </c>
      <c r="I1713" s="46">
        <v>112394421920</v>
      </c>
      <c r="J1713" s="46"/>
      <c r="K1713" s="44"/>
    </row>
    <row r="1714" spans="2:11" s="39" customFormat="1" ht="12.75" hidden="1" x14ac:dyDescent="0.2">
      <c r="B1714" s="45" t="s">
        <v>3625</v>
      </c>
      <c r="C1714" s="45" t="s">
        <v>3626</v>
      </c>
      <c r="D1714" s="45" t="s">
        <v>2037</v>
      </c>
      <c r="E1714" s="45" t="s">
        <v>2114</v>
      </c>
      <c r="F1714" s="46">
        <v>2980</v>
      </c>
      <c r="G1714" s="46">
        <v>35</v>
      </c>
      <c r="H1714" s="47">
        <v>1.19</v>
      </c>
      <c r="I1714" s="46">
        <v>43385224000</v>
      </c>
      <c r="J1714" s="46"/>
      <c r="K1714" s="44"/>
    </row>
    <row r="1715" spans="2:11" s="39" customFormat="1" ht="12.75" hidden="1" x14ac:dyDescent="0.2">
      <c r="B1715" s="45" t="s">
        <v>3627</v>
      </c>
      <c r="C1715" s="45" t="s">
        <v>3628</v>
      </c>
      <c r="D1715" s="45" t="s">
        <v>2037</v>
      </c>
      <c r="E1715" s="45" t="s">
        <v>2131</v>
      </c>
      <c r="F1715" s="46">
        <v>49700</v>
      </c>
      <c r="G1715" s="46">
        <v>-600</v>
      </c>
      <c r="H1715" s="47">
        <v>-1.19</v>
      </c>
      <c r="I1715" s="46">
        <v>1097882492700</v>
      </c>
      <c r="J1715" s="46"/>
      <c r="K1715" s="44"/>
    </row>
    <row r="1716" spans="2:11" s="39" customFormat="1" ht="12.75" hidden="1" x14ac:dyDescent="0.2">
      <c r="B1716" s="45" t="s">
        <v>3629</v>
      </c>
      <c r="C1716" s="45" t="s">
        <v>3630</v>
      </c>
      <c r="D1716" s="45" t="s">
        <v>2037</v>
      </c>
      <c r="E1716" s="45" t="s">
        <v>2087</v>
      </c>
      <c r="F1716" s="46">
        <v>170100</v>
      </c>
      <c r="G1716" s="46">
        <v>1100</v>
      </c>
      <c r="H1716" s="47">
        <v>0.65</v>
      </c>
      <c r="I1716" s="46">
        <v>3578081736600</v>
      </c>
      <c r="J1716" s="46"/>
      <c r="K1716" s="44"/>
    </row>
    <row r="1717" spans="2:11" s="39" customFormat="1" ht="12.75" hidden="1" x14ac:dyDescent="0.2">
      <c r="B1717" s="45" t="s">
        <v>3631</v>
      </c>
      <c r="C1717" s="45" t="s">
        <v>3632</v>
      </c>
      <c r="D1717" s="45" t="s">
        <v>2037</v>
      </c>
      <c r="E1717" s="45" t="s">
        <v>2114</v>
      </c>
      <c r="F1717" s="46">
        <v>2025</v>
      </c>
      <c r="G1717" s="46">
        <v>45</v>
      </c>
      <c r="H1717" s="47">
        <v>2.27</v>
      </c>
      <c r="I1717" s="46">
        <v>51980474250</v>
      </c>
      <c r="J1717" s="46"/>
      <c r="K1717" s="44"/>
    </row>
    <row r="1718" spans="2:11" s="39" customFormat="1" ht="12.75" hidden="1" x14ac:dyDescent="0.2">
      <c r="B1718" s="45" t="s">
        <v>3633</v>
      </c>
      <c r="C1718" s="45" t="s">
        <v>3634</v>
      </c>
      <c r="D1718" s="45" t="s">
        <v>2037</v>
      </c>
      <c r="E1718" s="45" t="s">
        <v>2047</v>
      </c>
      <c r="F1718" s="46">
        <v>6340</v>
      </c>
      <c r="G1718" s="46">
        <v>90</v>
      </c>
      <c r="H1718" s="47">
        <v>1.44</v>
      </c>
      <c r="I1718" s="46">
        <v>72276000000</v>
      </c>
      <c r="J1718" s="46"/>
      <c r="K1718" s="44"/>
    </row>
    <row r="1719" spans="2:11" s="39" customFormat="1" ht="12.75" hidden="1" x14ac:dyDescent="0.2">
      <c r="B1719" s="45" t="s">
        <v>3635</v>
      </c>
      <c r="C1719" s="45" t="s">
        <v>3636</v>
      </c>
      <c r="D1719" s="45" t="s">
        <v>2037</v>
      </c>
      <c r="E1719" s="45" t="s">
        <v>2071</v>
      </c>
      <c r="F1719" s="46">
        <v>8960</v>
      </c>
      <c r="G1719" s="46">
        <v>440</v>
      </c>
      <c r="H1719" s="47">
        <v>5.16</v>
      </c>
      <c r="I1719" s="46">
        <v>107853625600</v>
      </c>
      <c r="J1719" s="46"/>
      <c r="K1719" s="44"/>
    </row>
    <row r="1720" spans="2:11" s="39" customFormat="1" ht="12.75" hidden="1" x14ac:dyDescent="0.2">
      <c r="B1720" s="45" t="s">
        <v>3637</v>
      </c>
      <c r="C1720" s="45" t="s">
        <v>3638</v>
      </c>
      <c r="D1720" s="45" t="s">
        <v>2037</v>
      </c>
      <c r="E1720" s="45" t="s">
        <v>2053</v>
      </c>
      <c r="F1720" s="46">
        <v>537</v>
      </c>
      <c r="G1720" s="46">
        <v>14</v>
      </c>
      <c r="H1720" s="47">
        <v>2.68</v>
      </c>
      <c r="I1720" s="46">
        <v>41617271238</v>
      </c>
      <c r="J1720" s="46"/>
      <c r="K1720" s="44"/>
    </row>
    <row r="1721" spans="2:11" s="39" customFormat="1" ht="12.75" hidden="1" x14ac:dyDescent="0.2">
      <c r="B1721" s="45" t="s">
        <v>3639</v>
      </c>
      <c r="C1721" s="45" t="s">
        <v>3640</v>
      </c>
      <c r="D1721" s="45" t="s">
        <v>2037</v>
      </c>
      <c r="E1721" s="45" t="s">
        <v>2044</v>
      </c>
      <c r="F1721" s="46">
        <v>26650</v>
      </c>
      <c r="G1721" s="46">
        <v>1150</v>
      </c>
      <c r="H1721" s="47">
        <v>4.51</v>
      </c>
      <c r="I1721" s="46">
        <v>539231143100</v>
      </c>
      <c r="J1721" s="46"/>
      <c r="K1721" s="44"/>
    </row>
    <row r="1722" spans="2:11" s="39" customFormat="1" ht="12.75" hidden="1" x14ac:dyDescent="0.2">
      <c r="B1722" s="45" t="s">
        <v>3641</v>
      </c>
      <c r="C1722" s="45" t="s">
        <v>3642</v>
      </c>
      <c r="D1722" s="45" t="s">
        <v>2037</v>
      </c>
      <c r="E1722" s="45" t="s">
        <v>2108</v>
      </c>
      <c r="F1722" s="46">
        <v>5880</v>
      </c>
      <c r="G1722" s="46">
        <v>-40</v>
      </c>
      <c r="H1722" s="47">
        <v>-0.68</v>
      </c>
      <c r="I1722" s="46">
        <v>84465494400</v>
      </c>
      <c r="J1722" s="46"/>
      <c r="K1722" s="44"/>
    </row>
    <row r="1723" spans="2:11" s="39" customFormat="1" ht="12.75" hidden="1" x14ac:dyDescent="0.2">
      <c r="B1723" s="45" t="s">
        <v>3643</v>
      </c>
      <c r="C1723" s="45" t="s">
        <v>3644</v>
      </c>
      <c r="D1723" s="45" t="s">
        <v>2037</v>
      </c>
      <c r="E1723" s="45" t="s">
        <v>2038</v>
      </c>
      <c r="F1723" s="46">
        <v>12200</v>
      </c>
      <c r="G1723" s="46">
        <v>-200</v>
      </c>
      <c r="H1723" s="47">
        <v>-1.61</v>
      </c>
      <c r="I1723" s="46">
        <v>102305808400</v>
      </c>
      <c r="J1723" s="46"/>
      <c r="K1723" s="44"/>
    </row>
    <row r="1724" spans="2:11" s="39" customFormat="1" ht="12.75" hidden="1" x14ac:dyDescent="0.2">
      <c r="B1724" s="45" t="s">
        <v>3645</v>
      </c>
      <c r="C1724" s="45" t="s">
        <v>3646</v>
      </c>
      <c r="D1724" s="45" t="s">
        <v>2037</v>
      </c>
      <c r="E1724" s="45" t="s">
        <v>2117</v>
      </c>
      <c r="F1724" s="46">
        <v>1485</v>
      </c>
      <c r="G1724" s="46">
        <v>35</v>
      </c>
      <c r="H1724" s="47">
        <v>2.41</v>
      </c>
      <c r="I1724" s="46">
        <v>49262718780</v>
      </c>
      <c r="J1724" s="46"/>
      <c r="K1724" s="44"/>
    </row>
    <row r="1725" spans="2:11" s="39" customFormat="1" ht="12.75" hidden="1" x14ac:dyDescent="0.2">
      <c r="B1725" s="45" t="s">
        <v>3647</v>
      </c>
      <c r="C1725" s="45" t="s">
        <v>3648</v>
      </c>
      <c r="D1725" s="45" t="s">
        <v>2037</v>
      </c>
      <c r="E1725" s="45" t="s">
        <v>2056</v>
      </c>
      <c r="F1725" s="46">
        <v>22050</v>
      </c>
      <c r="G1725" s="46">
        <v>550</v>
      </c>
      <c r="H1725" s="47">
        <v>2.56</v>
      </c>
      <c r="I1725" s="46">
        <v>800757370350</v>
      </c>
      <c r="J1725" s="46"/>
      <c r="K1725" s="44"/>
    </row>
    <row r="1726" spans="2:11" s="39" customFormat="1" ht="12.75" hidden="1" x14ac:dyDescent="0.2">
      <c r="B1726" s="45" t="s">
        <v>3649</v>
      </c>
      <c r="C1726" s="45" t="s">
        <v>3650</v>
      </c>
      <c r="D1726" s="45" t="s">
        <v>2037</v>
      </c>
      <c r="E1726" s="45" t="s">
        <v>2126</v>
      </c>
      <c r="F1726" s="46">
        <v>4445</v>
      </c>
      <c r="G1726" s="46">
        <v>-85</v>
      </c>
      <c r="H1726" s="47">
        <v>-1.88</v>
      </c>
      <c r="I1726" s="46">
        <v>150606703485</v>
      </c>
      <c r="J1726" s="46"/>
      <c r="K1726" s="44"/>
    </row>
    <row r="1727" spans="2:11" s="39" customFormat="1" ht="12.75" hidden="1" x14ac:dyDescent="0.2">
      <c r="B1727" s="45" t="s">
        <v>3651</v>
      </c>
      <c r="C1727" s="45" t="s">
        <v>3652</v>
      </c>
      <c r="D1727" s="45" t="s">
        <v>2037</v>
      </c>
      <c r="E1727" s="45" t="s">
        <v>2126</v>
      </c>
      <c r="F1727" s="46">
        <v>4810</v>
      </c>
      <c r="G1727" s="46">
        <v>0</v>
      </c>
      <c r="H1727" s="47">
        <v>0</v>
      </c>
      <c r="I1727" s="46">
        <v>35430815940</v>
      </c>
      <c r="J1727" s="46"/>
      <c r="K1727" s="44"/>
    </row>
    <row r="1728" spans="2:11" s="39" customFormat="1" ht="12.75" hidden="1" x14ac:dyDescent="0.2">
      <c r="B1728" s="45" t="s">
        <v>3653</v>
      </c>
      <c r="C1728" s="45" t="s">
        <v>3654</v>
      </c>
      <c r="D1728" s="45" t="s">
        <v>2037</v>
      </c>
      <c r="E1728" s="45" t="s">
        <v>2044</v>
      </c>
      <c r="F1728" s="46">
        <v>16500</v>
      </c>
      <c r="G1728" s="46">
        <v>450</v>
      </c>
      <c r="H1728" s="47">
        <v>2.8</v>
      </c>
      <c r="I1728" s="46">
        <v>171173970000</v>
      </c>
      <c r="J1728" s="46"/>
      <c r="K1728" s="44"/>
    </row>
    <row r="1729" spans="2:11" s="39" customFormat="1" ht="12.75" hidden="1" x14ac:dyDescent="0.2">
      <c r="B1729" s="45" t="s">
        <v>3655</v>
      </c>
      <c r="C1729" s="45" t="s">
        <v>3656</v>
      </c>
      <c r="D1729" s="45" t="s">
        <v>2037</v>
      </c>
      <c r="E1729" s="45" t="s">
        <v>2415</v>
      </c>
      <c r="F1729" s="46">
        <v>7710</v>
      </c>
      <c r="G1729" s="46">
        <v>170</v>
      </c>
      <c r="H1729" s="47">
        <v>2.25</v>
      </c>
      <c r="I1729" s="46">
        <v>58469209050</v>
      </c>
      <c r="J1729" s="46"/>
      <c r="K1729" s="44"/>
    </row>
    <row r="1730" spans="2:11" s="39" customFormat="1" ht="12.75" hidden="1" x14ac:dyDescent="0.2">
      <c r="B1730" s="45" t="s">
        <v>3657</v>
      </c>
      <c r="C1730" s="45" t="s">
        <v>3658</v>
      </c>
      <c r="D1730" s="45" t="s">
        <v>2037</v>
      </c>
      <c r="E1730" s="45" t="s">
        <v>2114</v>
      </c>
      <c r="F1730" s="46">
        <v>3830</v>
      </c>
      <c r="G1730" s="46">
        <v>105</v>
      </c>
      <c r="H1730" s="47">
        <v>2.82</v>
      </c>
      <c r="I1730" s="46">
        <v>113336536550</v>
      </c>
      <c r="J1730" s="46"/>
      <c r="K1730" s="44"/>
    </row>
    <row r="1731" spans="2:11" s="39" customFormat="1" ht="12.75" hidden="1" x14ac:dyDescent="0.2">
      <c r="B1731" s="45" t="s">
        <v>3659</v>
      </c>
      <c r="C1731" s="45" t="s">
        <v>3660</v>
      </c>
      <c r="D1731" s="45" t="s">
        <v>2037</v>
      </c>
      <c r="E1731" s="45" t="s">
        <v>2044</v>
      </c>
      <c r="F1731" s="46">
        <v>867</v>
      </c>
      <c r="G1731" s="46">
        <v>-3</v>
      </c>
      <c r="H1731" s="47">
        <v>-0.34</v>
      </c>
      <c r="I1731" s="46">
        <v>25282685838</v>
      </c>
      <c r="J1731" s="46"/>
      <c r="K1731" s="44"/>
    </row>
    <row r="1732" spans="2:11" s="39" customFormat="1" ht="12.75" hidden="1" x14ac:dyDescent="0.2">
      <c r="B1732" s="45" t="s">
        <v>3661</v>
      </c>
      <c r="C1732" s="45" t="s">
        <v>3662</v>
      </c>
      <c r="D1732" s="45" t="s">
        <v>2037</v>
      </c>
      <c r="E1732" s="45" t="s">
        <v>2038</v>
      </c>
      <c r="F1732" s="46">
        <v>10650</v>
      </c>
      <c r="G1732" s="46">
        <v>400</v>
      </c>
      <c r="H1732" s="47">
        <v>3.9</v>
      </c>
      <c r="I1732" s="46">
        <v>114696463650</v>
      </c>
      <c r="J1732" s="46"/>
      <c r="K1732" s="44"/>
    </row>
    <row r="1733" spans="2:11" s="39" customFormat="1" ht="12.75" hidden="1" x14ac:dyDescent="0.2">
      <c r="B1733" s="45" t="s">
        <v>3663</v>
      </c>
      <c r="C1733" s="45" t="s">
        <v>3664</v>
      </c>
      <c r="D1733" s="45" t="s">
        <v>2037</v>
      </c>
      <c r="E1733" s="45" t="s">
        <v>2053</v>
      </c>
      <c r="F1733" s="46">
        <v>1370</v>
      </c>
      <c r="G1733" s="46">
        <v>25</v>
      </c>
      <c r="H1733" s="47">
        <v>1.86</v>
      </c>
      <c r="I1733" s="46">
        <v>70884246620</v>
      </c>
      <c r="J1733" s="46"/>
      <c r="K1733" s="44"/>
    </row>
    <row r="1734" spans="2:11" s="39" customFormat="1" ht="12.75" hidden="1" x14ac:dyDescent="0.2">
      <c r="B1734" s="45" t="s">
        <v>3665</v>
      </c>
      <c r="C1734" s="45" t="s">
        <v>3666</v>
      </c>
      <c r="D1734" s="45" t="s">
        <v>2037</v>
      </c>
      <c r="E1734" s="45" t="s">
        <v>2041</v>
      </c>
      <c r="F1734" s="46">
        <v>2120</v>
      </c>
      <c r="G1734" s="46">
        <v>20</v>
      </c>
      <c r="H1734" s="47">
        <v>0.95</v>
      </c>
      <c r="I1734" s="46">
        <v>7250400000</v>
      </c>
      <c r="J1734" s="46"/>
      <c r="K1734" s="44"/>
    </row>
    <row r="1735" spans="2:11" s="39" customFormat="1" ht="12.75" hidden="1" x14ac:dyDescent="0.2">
      <c r="B1735" s="45" t="s">
        <v>3667</v>
      </c>
      <c r="C1735" s="45" t="s">
        <v>3668</v>
      </c>
      <c r="D1735" s="45" t="s">
        <v>2037</v>
      </c>
      <c r="E1735" s="45" t="s">
        <v>2041</v>
      </c>
      <c r="F1735" s="46">
        <v>5890</v>
      </c>
      <c r="G1735" s="46">
        <v>750</v>
      </c>
      <c r="H1735" s="47">
        <v>14.59</v>
      </c>
      <c r="I1735" s="46">
        <v>50771800000</v>
      </c>
      <c r="J1735" s="46"/>
      <c r="K1735" s="44"/>
    </row>
    <row r="1736" spans="2:11" s="39" customFormat="1" ht="12.75" hidden="1" x14ac:dyDescent="0.2">
      <c r="B1736" s="45" t="s">
        <v>3669</v>
      </c>
      <c r="C1736" s="45" t="s">
        <v>3670</v>
      </c>
      <c r="D1736" s="45" t="s">
        <v>2037</v>
      </c>
      <c r="E1736" s="45" t="s">
        <v>2041</v>
      </c>
      <c r="F1736" s="46">
        <v>2095</v>
      </c>
      <c r="G1736" s="46">
        <v>10</v>
      </c>
      <c r="H1736" s="47">
        <v>0.48</v>
      </c>
      <c r="I1736" s="46">
        <v>9029450000</v>
      </c>
      <c r="J1736" s="46"/>
      <c r="K1736" s="44"/>
    </row>
    <row r="1737" spans="2:11" s="39" customFormat="1" ht="12.75" hidden="1" x14ac:dyDescent="0.2">
      <c r="B1737" s="45" t="s">
        <v>3671</v>
      </c>
      <c r="C1737" s="45" t="s">
        <v>3672</v>
      </c>
      <c r="D1737" s="45" t="s">
        <v>2037</v>
      </c>
      <c r="E1737" s="45" t="s">
        <v>2041</v>
      </c>
      <c r="F1737" s="46">
        <v>2055</v>
      </c>
      <c r="G1737" s="46">
        <v>10</v>
      </c>
      <c r="H1737" s="47">
        <v>0.49</v>
      </c>
      <c r="I1737" s="46">
        <v>14405550000</v>
      </c>
      <c r="J1737" s="46"/>
      <c r="K1737" s="44"/>
    </row>
    <row r="1738" spans="2:11" s="39" customFormat="1" ht="12.75" hidden="1" x14ac:dyDescent="0.2">
      <c r="B1738" s="45" t="s">
        <v>3673</v>
      </c>
      <c r="C1738" s="45" t="s">
        <v>3674</v>
      </c>
      <c r="D1738" s="45" t="s">
        <v>2037</v>
      </c>
      <c r="E1738" s="45" t="s">
        <v>2041</v>
      </c>
      <c r="F1738" s="46">
        <v>2055</v>
      </c>
      <c r="G1738" s="46">
        <v>5</v>
      </c>
      <c r="H1738" s="47">
        <v>0.24</v>
      </c>
      <c r="I1738" s="46">
        <v>9453000000</v>
      </c>
      <c r="J1738" s="46"/>
      <c r="K1738" s="44"/>
    </row>
    <row r="1739" spans="2:11" s="39" customFormat="1" ht="12.75" hidden="1" x14ac:dyDescent="0.2">
      <c r="B1739" s="45" t="s">
        <v>3675</v>
      </c>
      <c r="C1739" s="45" t="s">
        <v>3676</v>
      </c>
      <c r="D1739" s="45" t="s">
        <v>2037</v>
      </c>
      <c r="E1739" s="45" t="s">
        <v>269</v>
      </c>
      <c r="F1739" s="46">
        <v>13700</v>
      </c>
      <c r="G1739" s="46">
        <v>900</v>
      </c>
      <c r="H1739" s="47">
        <v>7.03</v>
      </c>
      <c r="I1739" s="46">
        <v>122365660000</v>
      </c>
      <c r="J1739" s="46"/>
      <c r="K1739" s="44"/>
    </row>
    <row r="1740" spans="2:11" s="39" customFormat="1" ht="12.75" hidden="1" x14ac:dyDescent="0.2">
      <c r="B1740" s="45" t="s">
        <v>3677</v>
      </c>
      <c r="C1740" s="45" t="s">
        <v>3678</v>
      </c>
      <c r="D1740" s="45" t="s">
        <v>2037</v>
      </c>
      <c r="E1740" s="45" t="s">
        <v>2071</v>
      </c>
      <c r="F1740" s="46">
        <v>31100</v>
      </c>
      <c r="G1740" s="46">
        <v>4750</v>
      </c>
      <c r="H1740" s="47">
        <v>18.03</v>
      </c>
      <c r="I1740" s="46">
        <v>379903978200</v>
      </c>
      <c r="J1740" s="46"/>
      <c r="K1740" s="44"/>
    </row>
    <row r="1741" spans="2:11" s="39" customFormat="1" ht="12.75" hidden="1" x14ac:dyDescent="0.2">
      <c r="B1741" s="45" t="s">
        <v>3679</v>
      </c>
      <c r="C1741" s="45" t="s">
        <v>3680</v>
      </c>
      <c r="D1741" s="45" t="s">
        <v>2037</v>
      </c>
      <c r="E1741" s="45" t="s">
        <v>2126</v>
      </c>
      <c r="F1741" s="46">
        <v>6600</v>
      </c>
      <c r="G1741" s="46">
        <v>600</v>
      </c>
      <c r="H1741" s="47">
        <v>10</v>
      </c>
      <c r="I1741" s="46">
        <v>69895881000</v>
      </c>
      <c r="J1741" s="46"/>
      <c r="K1741" s="44"/>
    </row>
    <row r="1742" spans="2:11" s="39" customFormat="1" ht="12.75" hidden="1" x14ac:dyDescent="0.2">
      <c r="B1742" s="45" t="s">
        <v>3681</v>
      </c>
      <c r="C1742" s="45" t="s">
        <v>3682</v>
      </c>
      <c r="D1742" s="45" t="s">
        <v>2037</v>
      </c>
      <c r="E1742" s="45" t="s">
        <v>2056</v>
      </c>
      <c r="F1742" s="46">
        <v>105400</v>
      </c>
      <c r="G1742" s="46">
        <v>2600</v>
      </c>
      <c r="H1742" s="47">
        <v>2.5299999999999998</v>
      </c>
      <c r="I1742" s="46">
        <v>869254880000</v>
      </c>
      <c r="J1742" s="46"/>
      <c r="K1742" s="44"/>
    </row>
    <row r="1743" spans="2:11" s="39" customFormat="1" ht="12.75" hidden="1" x14ac:dyDescent="0.2">
      <c r="B1743" s="45" t="s">
        <v>3683</v>
      </c>
      <c r="C1743" s="45" t="s">
        <v>3684</v>
      </c>
      <c r="D1743" s="45" t="s">
        <v>2037</v>
      </c>
      <c r="E1743" s="45" t="s">
        <v>2056</v>
      </c>
      <c r="F1743" s="46">
        <v>21000</v>
      </c>
      <c r="G1743" s="46">
        <v>100</v>
      </c>
      <c r="H1743" s="47">
        <v>0.48</v>
      </c>
      <c r="I1743" s="46">
        <v>712331613000</v>
      </c>
      <c r="J1743" s="46"/>
      <c r="K1743" s="44"/>
    </row>
    <row r="1744" spans="2:11" s="39" customFormat="1" ht="12.75" hidden="1" x14ac:dyDescent="0.2">
      <c r="B1744" s="45" t="s">
        <v>3685</v>
      </c>
      <c r="C1744" s="45" t="s">
        <v>3686</v>
      </c>
      <c r="D1744" s="45" t="s">
        <v>2037</v>
      </c>
      <c r="E1744" s="45" t="s">
        <v>2126</v>
      </c>
      <c r="F1744" s="46">
        <v>9010</v>
      </c>
      <c r="G1744" s="46">
        <v>170</v>
      </c>
      <c r="H1744" s="47">
        <v>1.92</v>
      </c>
      <c r="I1744" s="46">
        <v>62162035270</v>
      </c>
      <c r="J1744" s="46"/>
      <c r="K1744" s="44"/>
    </row>
    <row r="1745" spans="2:11" s="39" customFormat="1" ht="12.75" hidden="1" x14ac:dyDescent="0.2">
      <c r="B1745" s="45" t="s">
        <v>3687</v>
      </c>
      <c r="C1745" s="45" t="s">
        <v>3688</v>
      </c>
      <c r="D1745" s="45" t="s">
        <v>2037</v>
      </c>
      <c r="E1745" s="45" t="s">
        <v>2038</v>
      </c>
      <c r="F1745" s="46">
        <v>4530</v>
      </c>
      <c r="G1745" s="46">
        <v>-130</v>
      </c>
      <c r="H1745" s="47">
        <v>-2.79</v>
      </c>
      <c r="I1745" s="46">
        <v>265532645340</v>
      </c>
      <c r="J1745" s="46"/>
      <c r="K1745" s="44"/>
    </row>
    <row r="1746" spans="2:11" s="39" customFormat="1" ht="12.75" hidden="1" x14ac:dyDescent="0.2">
      <c r="B1746" s="45" t="s">
        <v>3689</v>
      </c>
      <c r="C1746" s="45" t="s">
        <v>3690</v>
      </c>
      <c r="D1746" s="45" t="s">
        <v>2037</v>
      </c>
      <c r="E1746" s="45" t="s">
        <v>2131</v>
      </c>
      <c r="F1746" s="46">
        <v>4330</v>
      </c>
      <c r="G1746" s="46">
        <v>110</v>
      </c>
      <c r="H1746" s="47">
        <v>2.61</v>
      </c>
      <c r="I1746" s="46">
        <v>93247351050</v>
      </c>
      <c r="J1746" s="46"/>
      <c r="K1746" s="44"/>
    </row>
    <row r="1747" spans="2:11" s="39" customFormat="1" ht="12.75" hidden="1" x14ac:dyDescent="0.2">
      <c r="B1747" s="45" t="s">
        <v>3691</v>
      </c>
      <c r="C1747" s="45" t="s">
        <v>3692</v>
      </c>
      <c r="D1747" s="45" t="s">
        <v>2037</v>
      </c>
      <c r="E1747" s="45" t="s">
        <v>269</v>
      </c>
      <c r="F1747" s="46">
        <v>1970</v>
      </c>
      <c r="G1747" s="46">
        <v>0</v>
      </c>
      <c r="H1747" s="47">
        <v>0</v>
      </c>
      <c r="I1747" s="46">
        <v>36886128310</v>
      </c>
      <c r="J1747" s="46"/>
      <c r="K1747" s="44"/>
    </row>
    <row r="1748" spans="2:11" s="39" customFormat="1" ht="12.75" hidden="1" x14ac:dyDescent="0.2">
      <c r="B1748" s="45" t="s">
        <v>3693</v>
      </c>
      <c r="C1748" s="45" t="s">
        <v>3694</v>
      </c>
      <c r="D1748" s="45" t="s">
        <v>2037</v>
      </c>
      <c r="E1748" s="45" t="s">
        <v>2044</v>
      </c>
      <c r="F1748" s="46">
        <v>3265</v>
      </c>
      <c r="G1748" s="46">
        <v>5</v>
      </c>
      <c r="H1748" s="47">
        <v>0.15</v>
      </c>
      <c r="I1748" s="46">
        <v>21804976000</v>
      </c>
      <c r="J1748" s="46"/>
      <c r="K1748" s="44"/>
    </row>
    <row r="1749" spans="2:11" s="39" customFormat="1" ht="12.75" hidden="1" x14ac:dyDescent="0.2">
      <c r="B1749" s="45" t="s">
        <v>3695</v>
      </c>
      <c r="C1749" s="45" t="s">
        <v>3696</v>
      </c>
      <c r="D1749" s="45" t="s">
        <v>2037</v>
      </c>
      <c r="E1749" s="45" t="s">
        <v>2044</v>
      </c>
      <c r="F1749" s="46">
        <v>14750</v>
      </c>
      <c r="G1749" s="46">
        <v>1150</v>
      </c>
      <c r="H1749" s="47">
        <v>8.4600000000000009</v>
      </c>
      <c r="I1749" s="46">
        <v>645822732000</v>
      </c>
      <c r="J1749" s="46"/>
      <c r="K1749" s="44"/>
    </row>
    <row r="1750" spans="2:11" s="39" customFormat="1" ht="12.75" hidden="1" x14ac:dyDescent="0.2">
      <c r="B1750" s="45" t="s">
        <v>3697</v>
      </c>
      <c r="C1750" s="45" t="s">
        <v>3698</v>
      </c>
      <c r="D1750" s="45" t="s">
        <v>2037</v>
      </c>
      <c r="E1750" s="45" t="s">
        <v>2044</v>
      </c>
      <c r="F1750" s="46">
        <v>5820</v>
      </c>
      <c r="G1750" s="46">
        <v>-50</v>
      </c>
      <c r="H1750" s="47">
        <v>-0.85</v>
      </c>
      <c r="I1750" s="46">
        <v>93276971220</v>
      </c>
      <c r="J1750" s="46"/>
      <c r="K1750" s="44"/>
    </row>
    <row r="1751" spans="2:11" s="39" customFormat="1" ht="12.75" hidden="1" x14ac:dyDescent="0.2">
      <c r="B1751" s="45" t="s">
        <v>3699</v>
      </c>
      <c r="C1751" s="45" t="s">
        <v>3700</v>
      </c>
      <c r="D1751" s="45" t="s">
        <v>2037</v>
      </c>
      <c r="E1751" s="45" t="s">
        <v>2056</v>
      </c>
      <c r="F1751" s="46">
        <v>34500</v>
      </c>
      <c r="G1751" s="46">
        <v>-650</v>
      </c>
      <c r="H1751" s="47">
        <v>-1.85</v>
      </c>
      <c r="I1751" s="46">
        <v>754756776000</v>
      </c>
      <c r="J1751" s="46"/>
      <c r="K1751" s="44"/>
    </row>
    <row r="1752" spans="2:11" s="39" customFormat="1" ht="12.75" hidden="1" x14ac:dyDescent="0.2">
      <c r="B1752" s="45" t="s">
        <v>3701</v>
      </c>
      <c r="C1752" s="45" t="s">
        <v>3702</v>
      </c>
      <c r="D1752" s="45" t="s">
        <v>2037</v>
      </c>
      <c r="E1752" s="45" t="s">
        <v>2131</v>
      </c>
      <c r="F1752" s="46">
        <v>71500</v>
      </c>
      <c r="G1752" s="46">
        <v>500</v>
      </c>
      <c r="H1752" s="47">
        <v>0.7</v>
      </c>
      <c r="I1752" s="46">
        <v>2006199123500</v>
      </c>
      <c r="J1752" s="46"/>
      <c r="K1752" s="44"/>
    </row>
    <row r="1753" spans="2:11" x14ac:dyDescent="0.2">
      <c r="B1753" s="66" t="s">
        <v>3703</v>
      </c>
      <c r="C1753" s="66" t="s">
        <v>5196</v>
      </c>
      <c r="D1753" s="66" t="s">
        <v>2037</v>
      </c>
      <c r="E1753" s="66" t="s">
        <v>2341</v>
      </c>
      <c r="F1753" s="67">
        <v>39200</v>
      </c>
      <c r="G1753" s="67">
        <v>550</v>
      </c>
      <c r="H1753" s="68">
        <v>1.42</v>
      </c>
      <c r="I1753" s="67">
        <v>520096740800</v>
      </c>
      <c r="J1753" s="71" t="s">
        <v>5197</v>
      </c>
      <c r="K1753" s="65" t="s">
        <v>750</v>
      </c>
    </row>
    <row r="1754" spans="2:11" s="39" customFormat="1" ht="12.75" hidden="1" x14ac:dyDescent="0.2">
      <c r="B1754" s="45" t="s">
        <v>3705</v>
      </c>
      <c r="C1754" s="45" t="s">
        <v>3706</v>
      </c>
      <c r="D1754" s="45" t="s">
        <v>2037</v>
      </c>
      <c r="E1754" s="45" t="s">
        <v>2131</v>
      </c>
      <c r="F1754" s="46">
        <v>13450</v>
      </c>
      <c r="G1754" s="46">
        <v>150</v>
      </c>
      <c r="H1754" s="47">
        <v>1.1299999999999999</v>
      </c>
      <c r="I1754" s="48">
        <v>119647904750</v>
      </c>
      <c r="J1754" s="46"/>
      <c r="K1754" s="44"/>
    </row>
    <row r="1755" spans="2:11" s="39" customFormat="1" ht="12.75" hidden="1" x14ac:dyDescent="0.2">
      <c r="B1755" s="45" t="s">
        <v>3707</v>
      </c>
      <c r="C1755" s="45" t="s">
        <v>3708</v>
      </c>
      <c r="D1755" s="45" t="s">
        <v>2037</v>
      </c>
      <c r="E1755" s="45" t="s">
        <v>2044</v>
      </c>
      <c r="F1755" s="46">
        <v>19000</v>
      </c>
      <c r="G1755" s="46">
        <v>350</v>
      </c>
      <c r="H1755" s="47">
        <v>1.88</v>
      </c>
      <c r="I1755" s="46">
        <v>314242767000</v>
      </c>
      <c r="J1755" s="46"/>
      <c r="K1755" s="44"/>
    </row>
    <row r="1756" spans="2:11" s="39" customFormat="1" ht="12.75" hidden="1" x14ac:dyDescent="0.2">
      <c r="B1756" s="45" t="s">
        <v>3709</v>
      </c>
      <c r="C1756" s="45" t="s">
        <v>3710</v>
      </c>
      <c r="D1756" s="45" t="s">
        <v>2037</v>
      </c>
      <c r="E1756" s="45" t="s">
        <v>2038</v>
      </c>
      <c r="F1756" s="46">
        <v>15650</v>
      </c>
      <c r="G1756" s="46">
        <v>-50</v>
      </c>
      <c r="H1756" s="47">
        <v>-0.32</v>
      </c>
      <c r="I1756" s="46">
        <v>111262892500</v>
      </c>
      <c r="J1756" s="46"/>
      <c r="K1756" s="44"/>
    </row>
    <row r="1757" spans="2:11" s="39" customFormat="1" ht="12.75" hidden="1" x14ac:dyDescent="0.2">
      <c r="B1757" s="45" t="s">
        <v>3711</v>
      </c>
      <c r="C1757" s="45" t="s">
        <v>3712</v>
      </c>
      <c r="D1757" s="45" t="s">
        <v>2037</v>
      </c>
      <c r="E1757" s="45" t="s">
        <v>2131</v>
      </c>
      <c r="F1757" s="46">
        <v>1505</v>
      </c>
      <c r="G1757" s="46">
        <v>25</v>
      </c>
      <c r="H1757" s="47">
        <v>1.69</v>
      </c>
      <c r="I1757" s="46">
        <v>127093516095</v>
      </c>
      <c r="J1757" s="46"/>
      <c r="K1757" s="44"/>
    </row>
    <row r="1758" spans="2:11" s="39" customFormat="1" ht="12.75" hidden="1" x14ac:dyDescent="0.2">
      <c r="B1758" s="45" t="s">
        <v>3713</v>
      </c>
      <c r="C1758" s="45" t="s">
        <v>3714</v>
      </c>
      <c r="D1758" s="45" t="s">
        <v>2037</v>
      </c>
      <c r="E1758" s="45" t="s">
        <v>2044</v>
      </c>
      <c r="F1758" s="46">
        <v>12350</v>
      </c>
      <c r="G1758" s="46">
        <v>350</v>
      </c>
      <c r="H1758" s="47">
        <v>2.92</v>
      </c>
      <c r="I1758" s="46">
        <v>93712368100</v>
      </c>
      <c r="J1758" s="46"/>
      <c r="K1758" s="44"/>
    </row>
    <row r="1759" spans="2:11" s="39" customFormat="1" ht="12.75" hidden="1" x14ac:dyDescent="0.2">
      <c r="B1759" s="45" t="s">
        <v>3715</v>
      </c>
      <c r="C1759" s="45" t="s">
        <v>3716</v>
      </c>
      <c r="D1759" s="45" t="s">
        <v>2037</v>
      </c>
      <c r="E1759" s="45" t="s">
        <v>2155</v>
      </c>
      <c r="F1759" s="46">
        <v>5320</v>
      </c>
      <c r="G1759" s="46">
        <v>-40</v>
      </c>
      <c r="H1759" s="47">
        <v>-0.75</v>
      </c>
      <c r="I1759" s="46">
        <v>103973425640</v>
      </c>
      <c r="J1759" s="46"/>
      <c r="K1759" s="44"/>
    </row>
    <row r="1760" spans="2:11" s="39" customFormat="1" ht="12.75" hidden="1" x14ac:dyDescent="0.2">
      <c r="B1760" s="45" t="s">
        <v>3717</v>
      </c>
      <c r="C1760" s="45" t="s">
        <v>3718</v>
      </c>
      <c r="D1760" s="45" t="s">
        <v>2037</v>
      </c>
      <c r="E1760" s="45" t="s">
        <v>2041</v>
      </c>
      <c r="F1760" s="46">
        <v>1065</v>
      </c>
      <c r="G1760" s="46">
        <v>35</v>
      </c>
      <c r="H1760" s="47">
        <v>3.4</v>
      </c>
      <c r="I1760" s="46">
        <v>65454054390</v>
      </c>
      <c r="J1760" s="46"/>
      <c r="K1760" s="44"/>
    </row>
    <row r="1761" spans="2:11" s="39" customFormat="1" ht="12.75" hidden="1" x14ac:dyDescent="0.2">
      <c r="B1761" s="45" t="s">
        <v>3719</v>
      </c>
      <c r="C1761" s="45" t="s">
        <v>3720</v>
      </c>
      <c r="D1761" s="45" t="s">
        <v>2037</v>
      </c>
      <c r="E1761" s="45" t="s">
        <v>2071</v>
      </c>
      <c r="F1761" s="46">
        <v>7760</v>
      </c>
      <c r="G1761" s="46">
        <v>50</v>
      </c>
      <c r="H1761" s="47">
        <v>0.65</v>
      </c>
      <c r="I1761" s="46">
        <v>69595241840</v>
      </c>
      <c r="J1761" s="46"/>
      <c r="K1761" s="44"/>
    </row>
    <row r="1762" spans="2:11" s="39" customFormat="1" ht="12.75" hidden="1" x14ac:dyDescent="0.2">
      <c r="B1762" s="45" t="s">
        <v>3721</v>
      </c>
      <c r="C1762" s="45" t="s">
        <v>3722</v>
      </c>
      <c r="D1762" s="45" t="s">
        <v>2037</v>
      </c>
      <c r="E1762" s="45" t="s">
        <v>2131</v>
      </c>
      <c r="F1762" s="46">
        <v>40400</v>
      </c>
      <c r="G1762" s="46">
        <v>-250</v>
      </c>
      <c r="H1762" s="47">
        <v>-0.62</v>
      </c>
      <c r="I1762" s="46">
        <v>721684672800</v>
      </c>
      <c r="J1762" s="46"/>
      <c r="K1762" s="44"/>
    </row>
    <row r="1763" spans="2:11" x14ac:dyDescent="0.2">
      <c r="B1763" s="66" t="s">
        <v>3723</v>
      </c>
      <c r="C1763" s="66" t="s">
        <v>5198</v>
      </c>
      <c r="D1763" s="66" t="s">
        <v>2037</v>
      </c>
      <c r="E1763" s="66" t="s">
        <v>2341</v>
      </c>
      <c r="F1763" s="67">
        <v>4585</v>
      </c>
      <c r="G1763" s="67">
        <v>95</v>
      </c>
      <c r="H1763" s="68">
        <v>2.12</v>
      </c>
      <c r="I1763" s="67">
        <v>142974733580</v>
      </c>
      <c r="J1763" s="67" t="s">
        <v>5199</v>
      </c>
      <c r="K1763" s="65" t="s">
        <v>750</v>
      </c>
    </row>
    <row r="1764" spans="2:11" s="39" customFormat="1" ht="12.75" hidden="1" x14ac:dyDescent="0.2">
      <c r="B1764" s="45" t="s">
        <v>3725</v>
      </c>
      <c r="C1764" s="45" t="s">
        <v>3726</v>
      </c>
      <c r="D1764" s="45" t="s">
        <v>2037</v>
      </c>
      <c r="E1764" s="45" t="s">
        <v>2300</v>
      </c>
      <c r="F1764" s="46">
        <v>5010</v>
      </c>
      <c r="G1764" s="46">
        <v>150</v>
      </c>
      <c r="H1764" s="47">
        <v>3.09</v>
      </c>
      <c r="I1764" s="48">
        <v>88176000000</v>
      </c>
      <c r="J1764" s="46"/>
      <c r="K1764" s="44"/>
    </row>
    <row r="1765" spans="2:11" s="39" customFormat="1" ht="12.75" hidden="1" x14ac:dyDescent="0.2">
      <c r="B1765" s="45" t="s">
        <v>3727</v>
      </c>
      <c r="C1765" s="45" t="s">
        <v>3728</v>
      </c>
      <c r="D1765" s="45" t="s">
        <v>2037</v>
      </c>
      <c r="E1765" s="45" t="s">
        <v>2114</v>
      </c>
      <c r="F1765" s="46">
        <v>8880</v>
      </c>
      <c r="G1765" s="46">
        <v>350</v>
      </c>
      <c r="H1765" s="47">
        <v>4.0999999999999996</v>
      </c>
      <c r="I1765" s="46">
        <v>307459033200</v>
      </c>
      <c r="J1765" s="46"/>
      <c r="K1765" s="44"/>
    </row>
    <row r="1766" spans="2:11" s="39" customFormat="1" ht="12.75" hidden="1" x14ac:dyDescent="0.2">
      <c r="B1766" s="45" t="s">
        <v>3729</v>
      </c>
      <c r="C1766" s="45" t="s">
        <v>3730</v>
      </c>
      <c r="D1766" s="45" t="s">
        <v>2037</v>
      </c>
      <c r="E1766" s="45" t="s">
        <v>2078</v>
      </c>
      <c r="F1766" s="46">
        <v>2265</v>
      </c>
      <c r="G1766" s="46">
        <v>-165</v>
      </c>
      <c r="H1766" s="47">
        <v>-6.79</v>
      </c>
      <c r="I1766" s="46">
        <v>40432693935</v>
      </c>
      <c r="J1766" s="46"/>
      <c r="K1766" s="44"/>
    </row>
    <row r="1767" spans="2:11" s="39" customFormat="1" ht="12.75" hidden="1" x14ac:dyDescent="0.2">
      <c r="B1767" s="45" t="s">
        <v>3731</v>
      </c>
      <c r="C1767" s="45" t="s">
        <v>3732</v>
      </c>
      <c r="D1767" s="45" t="s">
        <v>2037</v>
      </c>
      <c r="E1767" s="45" t="s">
        <v>2214</v>
      </c>
      <c r="F1767" s="46">
        <v>4075</v>
      </c>
      <c r="G1767" s="46">
        <v>0</v>
      </c>
      <c r="H1767" s="47">
        <v>0</v>
      </c>
      <c r="I1767" s="46">
        <v>80802355925</v>
      </c>
      <c r="J1767" s="46"/>
      <c r="K1767" s="44"/>
    </row>
    <row r="1768" spans="2:11" s="39" customFormat="1" ht="12.75" hidden="1" x14ac:dyDescent="0.2">
      <c r="B1768" s="45" t="s">
        <v>3733</v>
      </c>
      <c r="C1768" s="45" t="s">
        <v>3734</v>
      </c>
      <c r="D1768" s="45" t="s">
        <v>2037</v>
      </c>
      <c r="E1768" s="45" t="s">
        <v>2044</v>
      </c>
      <c r="F1768" s="46">
        <v>10550</v>
      </c>
      <c r="G1768" s="46">
        <v>450</v>
      </c>
      <c r="H1768" s="47">
        <v>4.46</v>
      </c>
      <c r="I1768" s="46">
        <v>230071118950</v>
      </c>
      <c r="J1768" s="46"/>
      <c r="K1768" s="44"/>
    </row>
    <row r="1769" spans="2:11" s="39" customFormat="1" ht="12.75" hidden="1" x14ac:dyDescent="0.2">
      <c r="B1769" s="45" t="s">
        <v>3735</v>
      </c>
      <c r="C1769" s="45" t="s">
        <v>3736</v>
      </c>
      <c r="D1769" s="45" t="s">
        <v>2037</v>
      </c>
      <c r="E1769" s="45" t="s">
        <v>2214</v>
      </c>
      <c r="F1769" s="46">
        <v>17450</v>
      </c>
      <c r="G1769" s="46">
        <v>0</v>
      </c>
      <c r="H1769" s="47">
        <v>0</v>
      </c>
      <c r="I1769" s="46">
        <v>146564329900</v>
      </c>
      <c r="J1769" s="46"/>
      <c r="K1769" s="44"/>
    </row>
    <row r="1770" spans="2:11" s="39" customFormat="1" ht="12.75" hidden="1" x14ac:dyDescent="0.2">
      <c r="B1770" s="45" t="s">
        <v>3737</v>
      </c>
      <c r="C1770" s="45" t="s">
        <v>3738</v>
      </c>
      <c r="D1770" s="45" t="s">
        <v>2037</v>
      </c>
      <c r="E1770" s="45" t="s">
        <v>2111</v>
      </c>
      <c r="F1770" s="46">
        <v>14500</v>
      </c>
      <c r="G1770" s="46">
        <v>-100</v>
      </c>
      <c r="H1770" s="47">
        <v>-0.68</v>
      </c>
      <c r="I1770" s="46">
        <v>321752375500</v>
      </c>
      <c r="J1770" s="46"/>
      <c r="K1770" s="44"/>
    </row>
    <row r="1771" spans="2:11" s="39" customFormat="1" ht="12.75" hidden="1" x14ac:dyDescent="0.2">
      <c r="B1771" s="45" t="s">
        <v>3739</v>
      </c>
      <c r="C1771" s="45" t="s">
        <v>3740</v>
      </c>
      <c r="D1771" s="45" t="s">
        <v>2037</v>
      </c>
      <c r="E1771" s="45" t="s">
        <v>2038</v>
      </c>
      <c r="F1771" s="46">
        <v>14850</v>
      </c>
      <c r="G1771" s="46">
        <v>350</v>
      </c>
      <c r="H1771" s="47">
        <v>2.41</v>
      </c>
      <c r="I1771" s="46">
        <v>166512515400</v>
      </c>
      <c r="J1771" s="46"/>
      <c r="K1771" s="44"/>
    </row>
    <row r="1772" spans="2:11" s="39" customFormat="1" ht="12.75" hidden="1" x14ac:dyDescent="0.2">
      <c r="B1772" s="45" t="s">
        <v>3741</v>
      </c>
      <c r="C1772" s="45" t="s">
        <v>3742</v>
      </c>
      <c r="D1772" s="45" t="s">
        <v>2037</v>
      </c>
      <c r="E1772" s="45" t="s">
        <v>269</v>
      </c>
      <c r="F1772" s="46">
        <v>19200</v>
      </c>
      <c r="G1772" s="46">
        <v>300</v>
      </c>
      <c r="H1772" s="47">
        <v>1.59</v>
      </c>
      <c r="I1772" s="46">
        <v>238041600000</v>
      </c>
      <c r="J1772" s="46"/>
      <c r="K1772" s="44"/>
    </row>
    <row r="1773" spans="2:11" s="39" customFormat="1" ht="12.75" hidden="1" x14ac:dyDescent="0.2">
      <c r="B1773" s="45" t="s">
        <v>3743</v>
      </c>
      <c r="C1773" s="45" t="s">
        <v>3744</v>
      </c>
      <c r="D1773" s="45" t="s">
        <v>2037</v>
      </c>
      <c r="E1773" s="45" t="s">
        <v>2126</v>
      </c>
      <c r="F1773" s="46">
        <v>14150</v>
      </c>
      <c r="G1773" s="46">
        <v>150</v>
      </c>
      <c r="H1773" s="47">
        <v>1.07</v>
      </c>
      <c r="I1773" s="46">
        <v>115053650000</v>
      </c>
      <c r="J1773" s="46"/>
      <c r="K1773" s="44"/>
    </row>
    <row r="1774" spans="2:11" s="39" customFormat="1" ht="12.75" hidden="1" x14ac:dyDescent="0.2">
      <c r="B1774" s="45" t="s">
        <v>3745</v>
      </c>
      <c r="C1774" s="45" t="s">
        <v>3746</v>
      </c>
      <c r="D1774" s="45" t="s">
        <v>2037</v>
      </c>
      <c r="E1774" s="45" t="s">
        <v>2111</v>
      </c>
      <c r="F1774" s="46">
        <v>3800</v>
      </c>
      <c r="G1774" s="46">
        <v>80</v>
      </c>
      <c r="H1774" s="47">
        <v>2.15</v>
      </c>
      <c r="I1774" s="46">
        <v>48765278400</v>
      </c>
      <c r="J1774" s="46"/>
      <c r="K1774" s="44"/>
    </row>
    <row r="1775" spans="2:11" s="39" customFormat="1" ht="12.75" hidden="1" x14ac:dyDescent="0.2">
      <c r="B1775" s="45" t="s">
        <v>3747</v>
      </c>
      <c r="C1775" s="45" t="s">
        <v>3748</v>
      </c>
      <c r="D1775" s="45" t="s">
        <v>2037</v>
      </c>
      <c r="E1775" s="45" t="s">
        <v>2044</v>
      </c>
      <c r="F1775" s="46">
        <v>2290</v>
      </c>
      <c r="G1775" s="46">
        <v>80</v>
      </c>
      <c r="H1775" s="47">
        <v>3.62</v>
      </c>
      <c r="I1775" s="46">
        <v>97801734490</v>
      </c>
      <c r="J1775" s="46"/>
      <c r="K1775" s="44"/>
    </row>
    <row r="1776" spans="2:11" s="39" customFormat="1" ht="12.75" hidden="1" x14ac:dyDescent="0.2">
      <c r="B1776" s="45" t="s">
        <v>3749</v>
      </c>
      <c r="C1776" s="45" t="s">
        <v>3750</v>
      </c>
      <c r="D1776" s="45" t="s">
        <v>2037</v>
      </c>
      <c r="E1776" s="45" t="s">
        <v>2038</v>
      </c>
      <c r="F1776" s="46">
        <v>8090</v>
      </c>
      <c r="G1776" s="46">
        <v>-90</v>
      </c>
      <c r="H1776" s="47">
        <v>-1.1000000000000001</v>
      </c>
      <c r="I1776" s="46">
        <v>127417500000</v>
      </c>
      <c r="J1776" s="46"/>
      <c r="K1776" s="44"/>
    </row>
    <row r="1777" spans="2:11" s="39" customFormat="1" ht="12.75" hidden="1" x14ac:dyDescent="0.2">
      <c r="B1777" s="45" t="s">
        <v>3751</v>
      </c>
      <c r="C1777" s="45" t="s">
        <v>3752</v>
      </c>
      <c r="D1777" s="45" t="s">
        <v>2037</v>
      </c>
      <c r="E1777" s="45" t="s">
        <v>2114</v>
      </c>
      <c r="F1777" s="46">
        <v>22500</v>
      </c>
      <c r="G1777" s="46">
        <v>500</v>
      </c>
      <c r="H1777" s="47">
        <v>2.27</v>
      </c>
      <c r="I1777" s="46">
        <v>120264525000</v>
      </c>
      <c r="J1777" s="46"/>
      <c r="K1777" s="44"/>
    </row>
    <row r="1778" spans="2:11" s="39" customFormat="1" ht="12.75" hidden="1" x14ac:dyDescent="0.2">
      <c r="B1778" s="45" t="s">
        <v>3753</v>
      </c>
      <c r="C1778" s="45" t="s">
        <v>3754</v>
      </c>
      <c r="D1778" s="45" t="s">
        <v>2037</v>
      </c>
      <c r="E1778" s="45" t="s">
        <v>2152</v>
      </c>
      <c r="F1778" s="46">
        <v>2985</v>
      </c>
      <c r="G1778" s="46">
        <v>85</v>
      </c>
      <c r="H1778" s="47">
        <v>2.93</v>
      </c>
      <c r="I1778" s="46">
        <v>68757316845</v>
      </c>
      <c r="J1778" s="46"/>
      <c r="K1778" s="44"/>
    </row>
    <row r="1779" spans="2:11" s="39" customFormat="1" ht="12.75" hidden="1" x14ac:dyDescent="0.2">
      <c r="B1779" s="45" t="s">
        <v>3755</v>
      </c>
      <c r="C1779" s="45" t="s">
        <v>3756</v>
      </c>
      <c r="D1779" s="45" t="s">
        <v>2037</v>
      </c>
      <c r="E1779" s="45" t="s">
        <v>269</v>
      </c>
      <c r="F1779" s="46">
        <v>2545</v>
      </c>
      <c r="G1779" s="46">
        <v>105</v>
      </c>
      <c r="H1779" s="47">
        <v>4.3</v>
      </c>
      <c r="I1779" s="46">
        <v>83986119800</v>
      </c>
      <c r="J1779" s="46"/>
      <c r="K1779" s="44"/>
    </row>
    <row r="1780" spans="2:11" s="39" customFormat="1" ht="12.75" hidden="1" x14ac:dyDescent="0.2">
      <c r="B1780" s="45" t="s">
        <v>3757</v>
      </c>
      <c r="C1780" s="45" t="s">
        <v>3758</v>
      </c>
      <c r="D1780" s="45" t="s">
        <v>2037</v>
      </c>
      <c r="E1780" s="45" t="s">
        <v>2211</v>
      </c>
      <c r="F1780" s="46">
        <v>14750</v>
      </c>
      <c r="G1780" s="46">
        <v>150</v>
      </c>
      <c r="H1780" s="47">
        <v>1.03</v>
      </c>
      <c r="I1780" s="46">
        <v>253700000000</v>
      </c>
      <c r="J1780" s="46"/>
      <c r="K1780" s="44"/>
    </row>
    <row r="1781" spans="2:11" s="39" customFormat="1" ht="12.75" hidden="1" x14ac:dyDescent="0.2">
      <c r="B1781" s="45" t="s">
        <v>3759</v>
      </c>
      <c r="C1781" s="45" t="s">
        <v>3760</v>
      </c>
      <c r="D1781" s="45" t="s">
        <v>2037</v>
      </c>
      <c r="E1781" s="45" t="s">
        <v>2044</v>
      </c>
      <c r="F1781" s="46">
        <v>8900</v>
      </c>
      <c r="G1781" s="46">
        <v>170</v>
      </c>
      <c r="H1781" s="47">
        <v>1.95</v>
      </c>
      <c r="I1781" s="46">
        <v>132939816200</v>
      </c>
      <c r="J1781" s="46"/>
      <c r="K1781" s="44"/>
    </row>
    <row r="1782" spans="2:11" s="39" customFormat="1" ht="12.75" hidden="1" x14ac:dyDescent="0.2">
      <c r="B1782" s="45" t="s">
        <v>3761</v>
      </c>
      <c r="C1782" s="45" t="s">
        <v>3762</v>
      </c>
      <c r="D1782" s="45" t="s">
        <v>2037</v>
      </c>
      <c r="E1782" s="45" t="s">
        <v>2041</v>
      </c>
      <c r="F1782" s="46">
        <v>568</v>
      </c>
      <c r="G1782" s="46">
        <v>21</v>
      </c>
      <c r="H1782" s="47">
        <v>3.84</v>
      </c>
      <c r="I1782" s="46">
        <v>36585482080</v>
      </c>
      <c r="J1782" s="46"/>
      <c r="K1782" s="44"/>
    </row>
    <row r="1783" spans="2:11" s="39" customFormat="1" ht="12.75" hidden="1" x14ac:dyDescent="0.2">
      <c r="B1783" s="45" t="s">
        <v>3763</v>
      </c>
      <c r="C1783" s="45" t="s">
        <v>3764</v>
      </c>
      <c r="D1783" s="45" t="s">
        <v>2037</v>
      </c>
      <c r="E1783" s="45" t="s">
        <v>269</v>
      </c>
      <c r="F1783" s="46">
        <v>5050</v>
      </c>
      <c r="G1783" s="46">
        <v>-100</v>
      </c>
      <c r="H1783" s="47">
        <v>-1.94</v>
      </c>
      <c r="I1783" s="46">
        <v>85556968700</v>
      </c>
      <c r="J1783" s="46"/>
      <c r="K1783" s="44"/>
    </row>
    <row r="1784" spans="2:11" s="39" customFormat="1" ht="12.75" hidden="1" x14ac:dyDescent="0.2">
      <c r="B1784" s="45" t="s">
        <v>3765</v>
      </c>
      <c r="C1784" s="45" t="s">
        <v>3766</v>
      </c>
      <c r="D1784" s="45" t="s">
        <v>2037</v>
      </c>
      <c r="E1784" s="45" t="s">
        <v>2044</v>
      </c>
      <c r="F1784" s="46">
        <v>5260</v>
      </c>
      <c r="G1784" s="46">
        <v>20</v>
      </c>
      <c r="H1784" s="47">
        <v>0.38</v>
      </c>
      <c r="I1784" s="46">
        <v>61787163340</v>
      </c>
      <c r="J1784" s="46"/>
      <c r="K1784" s="44"/>
    </row>
    <row r="1785" spans="2:11" s="39" customFormat="1" ht="12.75" hidden="1" x14ac:dyDescent="0.2">
      <c r="B1785" s="45" t="s">
        <v>3767</v>
      </c>
      <c r="C1785" s="45" t="s">
        <v>3768</v>
      </c>
      <c r="D1785" s="45" t="s">
        <v>2037</v>
      </c>
      <c r="E1785" s="45" t="s">
        <v>2071</v>
      </c>
      <c r="F1785" s="46">
        <v>9390</v>
      </c>
      <c r="G1785" s="46">
        <v>100</v>
      </c>
      <c r="H1785" s="47">
        <v>1.08</v>
      </c>
      <c r="I1785" s="46">
        <v>101063537100</v>
      </c>
      <c r="J1785" s="46"/>
      <c r="K1785" s="44"/>
    </row>
    <row r="1786" spans="2:11" s="39" customFormat="1" ht="12.75" hidden="1" x14ac:dyDescent="0.2">
      <c r="B1786" s="45" t="s">
        <v>3769</v>
      </c>
      <c r="C1786" s="45" t="s">
        <v>3770</v>
      </c>
      <c r="D1786" s="45" t="s">
        <v>2037</v>
      </c>
      <c r="E1786" s="45" t="s">
        <v>2071</v>
      </c>
      <c r="F1786" s="46">
        <v>4480</v>
      </c>
      <c r="G1786" s="46">
        <v>80</v>
      </c>
      <c r="H1786" s="47">
        <v>1.82</v>
      </c>
      <c r="I1786" s="46">
        <v>106581767040</v>
      </c>
      <c r="J1786" s="46"/>
      <c r="K1786" s="44"/>
    </row>
    <row r="1787" spans="2:11" s="39" customFormat="1" ht="12.75" hidden="1" x14ac:dyDescent="0.2">
      <c r="B1787" s="45" t="s">
        <v>3771</v>
      </c>
      <c r="C1787" s="45" t="s">
        <v>3772</v>
      </c>
      <c r="D1787" s="45" t="s">
        <v>2037</v>
      </c>
      <c r="E1787" s="45" t="s">
        <v>2038</v>
      </c>
      <c r="F1787" s="46">
        <v>2460</v>
      </c>
      <c r="G1787" s="46">
        <v>0</v>
      </c>
      <c r="H1787" s="47">
        <v>0</v>
      </c>
      <c r="I1787" s="46">
        <v>112111206060</v>
      </c>
      <c r="J1787" s="46"/>
      <c r="K1787" s="44"/>
    </row>
    <row r="1788" spans="2:11" s="39" customFormat="1" ht="12.75" hidden="1" x14ac:dyDescent="0.2">
      <c r="B1788" s="45" t="s">
        <v>3773</v>
      </c>
      <c r="C1788" s="45" t="s">
        <v>3774</v>
      </c>
      <c r="D1788" s="45" t="s">
        <v>2037</v>
      </c>
      <c r="E1788" s="45" t="s">
        <v>2114</v>
      </c>
      <c r="F1788" s="46">
        <v>817</v>
      </c>
      <c r="G1788" s="46">
        <v>0</v>
      </c>
      <c r="H1788" s="47">
        <v>0</v>
      </c>
      <c r="I1788" s="46">
        <v>95764297154</v>
      </c>
      <c r="J1788" s="46"/>
      <c r="K1788" s="44"/>
    </row>
    <row r="1789" spans="2:11" s="39" customFormat="1" ht="12.75" hidden="1" x14ac:dyDescent="0.2">
      <c r="B1789" s="45" t="s">
        <v>3775</v>
      </c>
      <c r="C1789" s="45" t="s">
        <v>3776</v>
      </c>
      <c r="D1789" s="45" t="s">
        <v>2037</v>
      </c>
      <c r="E1789" s="45" t="s">
        <v>2071</v>
      </c>
      <c r="F1789" s="46">
        <v>5430</v>
      </c>
      <c r="G1789" s="46">
        <v>150</v>
      </c>
      <c r="H1789" s="47">
        <v>2.84</v>
      </c>
      <c r="I1789" s="46">
        <v>64318621500</v>
      </c>
      <c r="J1789" s="46"/>
      <c r="K1789" s="44"/>
    </row>
    <row r="1790" spans="2:11" s="39" customFormat="1" ht="12.75" hidden="1" x14ac:dyDescent="0.2">
      <c r="B1790" s="45" t="s">
        <v>3777</v>
      </c>
      <c r="C1790" s="45" t="s">
        <v>3778</v>
      </c>
      <c r="D1790" s="45" t="s">
        <v>2037</v>
      </c>
      <c r="E1790" s="45" t="s">
        <v>2496</v>
      </c>
      <c r="F1790" s="46">
        <v>9750</v>
      </c>
      <c r="G1790" s="46">
        <v>110</v>
      </c>
      <c r="H1790" s="47">
        <v>1.1399999999999999</v>
      </c>
      <c r="I1790" s="46">
        <v>173041849500</v>
      </c>
      <c r="J1790" s="46"/>
      <c r="K1790" s="44"/>
    </row>
    <row r="1791" spans="2:11" s="39" customFormat="1" ht="12.75" hidden="1" x14ac:dyDescent="0.2">
      <c r="B1791" s="45" t="s">
        <v>3779</v>
      </c>
      <c r="C1791" s="45" t="s">
        <v>3780</v>
      </c>
      <c r="D1791" s="45" t="s">
        <v>2037</v>
      </c>
      <c r="E1791" s="45" t="s">
        <v>2131</v>
      </c>
      <c r="F1791" s="46">
        <v>4410</v>
      </c>
      <c r="G1791" s="46">
        <v>160</v>
      </c>
      <c r="H1791" s="47">
        <v>3.76</v>
      </c>
      <c r="I1791" s="46">
        <v>298710481230</v>
      </c>
      <c r="J1791" s="46"/>
      <c r="K1791" s="44"/>
    </row>
    <row r="1792" spans="2:11" s="39" customFormat="1" ht="12.75" hidden="1" x14ac:dyDescent="0.2">
      <c r="B1792" s="45" t="s">
        <v>3781</v>
      </c>
      <c r="C1792" s="45" t="s">
        <v>3782</v>
      </c>
      <c r="D1792" s="45" t="s">
        <v>2037</v>
      </c>
      <c r="E1792" s="45" t="s">
        <v>2044</v>
      </c>
      <c r="F1792" s="46">
        <v>18100</v>
      </c>
      <c r="G1792" s="46">
        <v>350</v>
      </c>
      <c r="H1792" s="47">
        <v>1.97</v>
      </c>
      <c r="I1792" s="46">
        <v>181047675400</v>
      </c>
      <c r="J1792" s="46"/>
      <c r="K1792" s="44"/>
    </row>
    <row r="1793" spans="2:11" s="39" customFormat="1" ht="12.75" hidden="1" x14ac:dyDescent="0.2">
      <c r="B1793" s="45" t="s">
        <v>3783</v>
      </c>
      <c r="C1793" s="45" t="s">
        <v>3784</v>
      </c>
      <c r="D1793" s="45" t="s">
        <v>2037</v>
      </c>
      <c r="E1793" s="45" t="s">
        <v>2056</v>
      </c>
      <c r="F1793" s="46">
        <v>65600</v>
      </c>
      <c r="G1793" s="46">
        <v>1000</v>
      </c>
      <c r="H1793" s="47">
        <v>1.55</v>
      </c>
      <c r="I1793" s="46">
        <v>1915540401600</v>
      </c>
      <c r="J1793" s="46"/>
      <c r="K1793" s="44"/>
    </row>
    <row r="1794" spans="2:11" x14ac:dyDescent="0.2">
      <c r="B1794" s="66" t="s">
        <v>3785</v>
      </c>
      <c r="C1794" s="66" t="s">
        <v>5200</v>
      </c>
      <c r="D1794" s="66" t="s">
        <v>2037</v>
      </c>
      <c r="E1794" s="66" t="s">
        <v>2341</v>
      </c>
      <c r="F1794" s="67">
        <v>3010</v>
      </c>
      <c r="G1794" s="67">
        <v>-10</v>
      </c>
      <c r="H1794" s="68">
        <v>-0.33</v>
      </c>
      <c r="I1794" s="67">
        <v>39301723510</v>
      </c>
      <c r="J1794" s="67" t="s">
        <v>5201</v>
      </c>
      <c r="K1794" s="65" t="s">
        <v>750</v>
      </c>
    </row>
    <row r="1795" spans="2:11" s="39" customFormat="1" ht="12.75" hidden="1" x14ac:dyDescent="0.2">
      <c r="B1795" s="45" t="s">
        <v>3786</v>
      </c>
      <c r="C1795" s="45" t="s">
        <v>3787</v>
      </c>
      <c r="D1795" s="45" t="s">
        <v>2037</v>
      </c>
      <c r="E1795" s="45" t="s">
        <v>2114</v>
      </c>
      <c r="F1795" s="46">
        <v>2870</v>
      </c>
      <c r="G1795" s="46">
        <v>80</v>
      </c>
      <c r="H1795" s="47">
        <v>2.87</v>
      </c>
      <c r="I1795" s="48">
        <v>80360000000</v>
      </c>
      <c r="J1795" s="46"/>
      <c r="K1795" s="44"/>
    </row>
    <row r="1796" spans="2:11" x14ac:dyDescent="0.2">
      <c r="B1796" s="66" t="s">
        <v>3788</v>
      </c>
      <c r="C1796" s="66" t="s">
        <v>5202</v>
      </c>
      <c r="D1796" s="66" t="s">
        <v>2037</v>
      </c>
      <c r="E1796" s="66" t="s">
        <v>2341</v>
      </c>
      <c r="F1796" s="67">
        <v>51000</v>
      </c>
      <c r="G1796" s="67">
        <v>-200</v>
      </c>
      <c r="H1796" s="68">
        <v>-0.39</v>
      </c>
      <c r="I1796" s="67">
        <v>728571567000</v>
      </c>
      <c r="J1796" s="67" t="s">
        <v>5203</v>
      </c>
      <c r="K1796" s="65" t="s">
        <v>750</v>
      </c>
    </row>
    <row r="1797" spans="2:11" s="39" customFormat="1" ht="12.75" hidden="1" x14ac:dyDescent="0.2">
      <c r="B1797" s="45" t="s">
        <v>3790</v>
      </c>
      <c r="C1797" s="45" t="s">
        <v>3791</v>
      </c>
      <c r="D1797" s="45" t="s">
        <v>2037</v>
      </c>
      <c r="E1797" s="45" t="s">
        <v>2047</v>
      </c>
      <c r="F1797" s="46">
        <v>55900</v>
      </c>
      <c r="G1797" s="46">
        <v>400</v>
      </c>
      <c r="H1797" s="47">
        <v>0.72</v>
      </c>
      <c r="I1797" s="48">
        <v>593886910500</v>
      </c>
      <c r="J1797" s="46"/>
      <c r="K1797" s="44"/>
    </row>
    <row r="1798" spans="2:11" s="39" customFormat="1" ht="12.75" hidden="1" x14ac:dyDescent="0.2">
      <c r="B1798" s="45" t="s">
        <v>3792</v>
      </c>
      <c r="C1798" s="45" t="s">
        <v>3793</v>
      </c>
      <c r="D1798" s="45" t="s">
        <v>2037</v>
      </c>
      <c r="E1798" s="45" t="s">
        <v>2044</v>
      </c>
      <c r="F1798" s="46">
        <v>26300</v>
      </c>
      <c r="G1798" s="46">
        <v>1600</v>
      </c>
      <c r="H1798" s="47">
        <v>6.48</v>
      </c>
      <c r="I1798" s="46">
        <v>232482768700</v>
      </c>
      <c r="J1798" s="46"/>
      <c r="K1798" s="44"/>
    </row>
    <row r="1799" spans="2:11" s="39" customFormat="1" ht="12.75" hidden="1" x14ac:dyDescent="0.2">
      <c r="B1799" s="45" t="s">
        <v>3794</v>
      </c>
      <c r="C1799" s="45" t="s">
        <v>3795</v>
      </c>
      <c r="D1799" s="45" t="s">
        <v>2037</v>
      </c>
      <c r="E1799" s="45" t="s">
        <v>2114</v>
      </c>
      <c r="F1799" s="46">
        <v>16000</v>
      </c>
      <c r="G1799" s="46">
        <v>0</v>
      </c>
      <c r="H1799" s="47">
        <v>0</v>
      </c>
      <c r="I1799" s="46">
        <v>246265680000</v>
      </c>
      <c r="J1799" s="46"/>
      <c r="K1799" s="44"/>
    </row>
    <row r="1800" spans="2:11" s="39" customFormat="1" ht="12.75" hidden="1" x14ac:dyDescent="0.2">
      <c r="B1800" s="45" t="s">
        <v>3796</v>
      </c>
      <c r="C1800" s="45" t="s">
        <v>3797</v>
      </c>
      <c r="D1800" s="45" t="s">
        <v>2037</v>
      </c>
      <c r="E1800" s="45" t="s">
        <v>2126</v>
      </c>
      <c r="F1800" s="46">
        <v>6010</v>
      </c>
      <c r="G1800" s="46">
        <v>-20</v>
      </c>
      <c r="H1800" s="47">
        <v>-0.33</v>
      </c>
      <c r="I1800" s="46">
        <v>24195671020</v>
      </c>
      <c r="J1800" s="46"/>
      <c r="K1800" s="44"/>
    </row>
    <row r="1801" spans="2:11" s="39" customFormat="1" ht="12.75" hidden="1" x14ac:dyDescent="0.2">
      <c r="B1801" s="45" t="s">
        <v>3798</v>
      </c>
      <c r="C1801" s="45" t="s">
        <v>3799</v>
      </c>
      <c r="D1801" s="45" t="s">
        <v>2037</v>
      </c>
      <c r="E1801" s="45" t="s">
        <v>2496</v>
      </c>
      <c r="F1801" s="46">
        <v>3230</v>
      </c>
      <c r="G1801" s="46">
        <v>-5</v>
      </c>
      <c r="H1801" s="47">
        <v>-0.15</v>
      </c>
      <c r="I1801" s="46">
        <v>101494297090</v>
      </c>
      <c r="J1801" s="46"/>
      <c r="K1801" s="44"/>
    </row>
    <row r="1802" spans="2:11" s="39" customFormat="1" ht="12.75" hidden="1" x14ac:dyDescent="0.2">
      <c r="B1802" s="45" t="s">
        <v>3800</v>
      </c>
      <c r="C1802" s="45" t="s">
        <v>3801</v>
      </c>
      <c r="D1802" s="45" t="s">
        <v>2037</v>
      </c>
      <c r="E1802" s="45" t="s">
        <v>2041</v>
      </c>
      <c r="F1802" s="46">
        <v>2820</v>
      </c>
      <c r="G1802" s="46">
        <v>295</v>
      </c>
      <c r="H1802" s="47">
        <v>11.68</v>
      </c>
      <c r="I1802" s="46">
        <v>55688488620</v>
      </c>
      <c r="J1802" s="46"/>
      <c r="K1802" s="44"/>
    </row>
    <row r="1803" spans="2:11" s="39" customFormat="1" ht="12.75" hidden="1" x14ac:dyDescent="0.2">
      <c r="B1803" s="45" t="s">
        <v>3802</v>
      </c>
      <c r="C1803" s="45" t="s">
        <v>3803</v>
      </c>
      <c r="D1803" s="45" t="s">
        <v>2037</v>
      </c>
      <c r="E1803" s="45" t="s">
        <v>2056</v>
      </c>
      <c r="F1803" s="46">
        <v>27650</v>
      </c>
      <c r="G1803" s="46">
        <v>50</v>
      </c>
      <c r="H1803" s="47">
        <v>0.18</v>
      </c>
      <c r="I1803" s="46">
        <v>448866118400</v>
      </c>
      <c r="J1803" s="46"/>
      <c r="K1803" s="44"/>
    </row>
    <row r="1804" spans="2:11" s="39" customFormat="1" ht="12.75" hidden="1" x14ac:dyDescent="0.2">
      <c r="B1804" s="45" t="s">
        <v>3804</v>
      </c>
      <c r="C1804" s="45" t="s">
        <v>3805</v>
      </c>
      <c r="D1804" s="45" t="s">
        <v>2037</v>
      </c>
      <c r="E1804" s="45" t="s">
        <v>2071</v>
      </c>
      <c r="F1804" s="46">
        <v>50300</v>
      </c>
      <c r="G1804" s="46">
        <v>-1300</v>
      </c>
      <c r="H1804" s="47">
        <v>-2.52</v>
      </c>
      <c r="I1804" s="46">
        <v>681165618000</v>
      </c>
      <c r="J1804" s="46"/>
      <c r="K1804" s="44"/>
    </row>
    <row r="1805" spans="2:11" hidden="1" x14ac:dyDescent="0.2">
      <c r="B1805" s="66" t="s">
        <v>3806</v>
      </c>
      <c r="C1805" s="66" t="s">
        <v>5204</v>
      </c>
      <c r="D1805" s="66" t="s">
        <v>2037</v>
      </c>
      <c r="E1805" s="66" t="s">
        <v>2341</v>
      </c>
      <c r="F1805" s="67">
        <v>2400</v>
      </c>
      <c r="G1805" s="67">
        <v>80</v>
      </c>
      <c r="H1805" s="68">
        <v>3.45</v>
      </c>
      <c r="I1805" s="67">
        <v>104554044000</v>
      </c>
      <c r="J1805" s="67" t="s">
        <v>5205</v>
      </c>
      <c r="K1805" s="65" t="s">
        <v>5125</v>
      </c>
    </row>
    <row r="1806" spans="2:11" s="39" customFormat="1" ht="12.75" hidden="1" x14ac:dyDescent="0.2">
      <c r="B1806" s="45" t="s">
        <v>3807</v>
      </c>
      <c r="C1806" s="45" t="s">
        <v>3808</v>
      </c>
      <c r="D1806" s="45" t="s">
        <v>2037</v>
      </c>
      <c r="E1806" s="45" t="s">
        <v>2131</v>
      </c>
      <c r="F1806" s="46">
        <v>11750</v>
      </c>
      <c r="G1806" s="46">
        <v>-100</v>
      </c>
      <c r="H1806" s="47">
        <v>-0.84</v>
      </c>
      <c r="I1806" s="48">
        <v>278192424250</v>
      </c>
      <c r="J1806" s="46"/>
      <c r="K1806" s="44"/>
    </row>
    <row r="1807" spans="2:11" s="39" customFormat="1" ht="12.75" hidden="1" x14ac:dyDescent="0.2">
      <c r="B1807" s="45" t="s">
        <v>3809</v>
      </c>
      <c r="C1807" s="45" t="s">
        <v>3810</v>
      </c>
      <c r="D1807" s="45" t="s">
        <v>2037</v>
      </c>
      <c r="E1807" s="45" t="s">
        <v>2047</v>
      </c>
      <c r="F1807" s="46">
        <v>8150</v>
      </c>
      <c r="G1807" s="46">
        <v>20</v>
      </c>
      <c r="H1807" s="47">
        <v>0.25</v>
      </c>
      <c r="I1807" s="46">
        <v>45933400000</v>
      </c>
      <c r="J1807" s="46"/>
      <c r="K1807" s="44"/>
    </row>
    <row r="1808" spans="2:11" s="39" customFormat="1" ht="12.75" hidden="1" x14ac:dyDescent="0.2">
      <c r="B1808" s="45" t="s">
        <v>3811</v>
      </c>
      <c r="C1808" s="45" t="s">
        <v>3812</v>
      </c>
      <c r="D1808" s="45" t="s">
        <v>2037</v>
      </c>
      <c r="E1808" s="45" t="s">
        <v>2056</v>
      </c>
      <c r="F1808" s="46">
        <v>15200</v>
      </c>
      <c r="G1808" s="46">
        <v>750</v>
      </c>
      <c r="H1808" s="47">
        <v>5.19</v>
      </c>
      <c r="I1808" s="46">
        <v>220011761600</v>
      </c>
      <c r="J1808" s="46"/>
      <c r="K1808" s="44"/>
    </row>
    <row r="1809" spans="2:11" s="39" customFormat="1" ht="12.75" hidden="1" x14ac:dyDescent="0.2">
      <c r="B1809" s="45" t="s">
        <v>3813</v>
      </c>
      <c r="C1809" s="45" t="s">
        <v>3814</v>
      </c>
      <c r="D1809" s="45" t="s">
        <v>2037</v>
      </c>
      <c r="E1809" s="45" t="s">
        <v>2044</v>
      </c>
      <c r="F1809" s="46">
        <v>16800</v>
      </c>
      <c r="G1809" s="46">
        <v>550</v>
      </c>
      <c r="H1809" s="47">
        <v>3.38</v>
      </c>
      <c r="I1809" s="46">
        <v>473288608800</v>
      </c>
      <c r="J1809" s="46"/>
      <c r="K1809" s="44"/>
    </row>
    <row r="1810" spans="2:11" s="39" customFormat="1" ht="12.75" hidden="1" x14ac:dyDescent="0.2">
      <c r="B1810" s="45" t="s">
        <v>3815</v>
      </c>
      <c r="C1810" s="45" t="s">
        <v>3816</v>
      </c>
      <c r="D1810" s="45" t="s">
        <v>2037</v>
      </c>
      <c r="E1810" s="45" t="s">
        <v>2044</v>
      </c>
      <c r="F1810" s="46">
        <v>6250</v>
      </c>
      <c r="G1810" s="46">
        <v>290</v>
      </c>
      <c r="H1810" s="47">
        <v>4.87</v>
      </c>
      <c r="I1810" s="46">
        <v>504735356250</v>
      </c>
      <c r="J1810" s="46"/>
      <c r="K1810" s="44"/>
    </row>
    <row r="1811" spans="2:11" s="39" customFormat="1" ht="12.75" hidden="1" x14ac:dyDescent="0.2">
      <c r="B1811" s="45" t="s">
        <v>3817</v>
      </c>
      <c r="C1811" s="45" t="s">
        <v>3818</v>
      </c>
      <c r="D1811" s="45" t="s">
        <v>2037</v>
      </c>
      <c r="E1811" s="45" t="s">
        <v>2071</v>
      </c>
      <c r="F1811" s="46">
        <v>13750</v>
      </c>
      <c r="G1811" s="46">
        <v>250</v>
      </c>
      <c r="H1811" s="47">
        <v>1.85</v>
      </c>
      <c r="I1811" s="46">
        <v>250245311250</v>
      </c>
      <c r="J1811" s="46"/>
      <c r="K1811" s="44"/>
    </row>
    <row r="1812" spans="2:11" s="39" customFormat="1" ht="12.75" hidden="1" x14ac:dyDescent="0.2">
      <c r="B1812" s="45" t="s">
        <v>3819</v>
      </c>
      <c r="C1812" s="45" t="s">
        <v>3820</v>
      </c>
      <c r="D1812" s="45" t="s">
        <v>2037</v>
      </c>
      <c r="E1812" s="45" t="s">
        <v>2131</v>
      </c>
      <c r="F1812" s="46">
        <v>8880</v>
      </c>
      <c r="G1812" s="46">
        <v>260</v>
      </c>
      <c r="H1812" s="47">
        <v>3.02</v>
      </c>
      <c r="I1812" s="46">
        <v>177372299040</v>
      </c>
      <c r="J1812" s="46"/>
      <c r="K1812" s="44"/>
    </row>
    <row r="1813" spans="2:11" s="39" customFormat="1" ht="12.75" hidden="1" x14ac:dyDescent="0.2">
      <c r="B1813" s="45" t="s">
        <v>3821</v>
      </c>
      <c r="C1813" s="45" t="s">
        <v>3822</v>
      </c>
      <c r="D1813" s="45" t="s">
        <v>2037</v>
      </c>
      <c r="E1813" s="45" t="s">
        <v>269</v>
      </c>
      <c r="F1813" s="46">
        <v>19900</v>
      </c>
      <c r="G1813" s="46">
        <v>350</v>
      </c>
      <c r="H1813" s="47">
        <v>1.79</v>
      </c>
      <c r="I1813" s="46">
        <v>297604062200</v>
      </c>
      <c r="J1813" s="46"/>
      <c r="K1813" s="44"/>
    </row>
    <row r="1814" spans="2:11" s="39" customFormat="1" ht="12.75" hidden="1" x14ac:dyDescent="0.2">
      <c r="B1814" s="45" t="s">
        <v>3823</v>
      </c>
      <c r="C1814" s="45" t="s">
        <v>3824</v>
      </c>
      <c r="D1814" s="45" t="s">
        <v>2037</v>
      </c>
      <c r="E1814" s="45" t="s">
        <v>2053</v>
      </c>
      <c r="F1814" s="46">
        <v>1715</v>
      </c>
      <c r="G1814" s="46">
        <v>20</v>
      </c>
      <c r="H1814" s="47">
        <v>1.18</v>
      </c>
      <c r="I1814" s="46">
        <v>27192587240</v>
      </c>
      <c r="J1814" s="46"/>
      <c r="K1814" s="44"/>
    </row>
    <row r="1815" spans="2:11" s="39" customFormat="1" ht="12.75" hidden="1" x14ac:dyDescent="0.2">
      <c r="B1815" s="45" t="s">
        <v>3825</v>
      </c>
      <c r="C1815" s="45" t="s">
        <v>3826</v>
      </c>
      <c r="D1815" s="45" t="s">
        <v>2037</v>
      </c>
      <c r="E1815" s="45" t="s">
        <v>2131</v>
      </c>
      <c r="F1815" s="46">
        <v>1485</v>
      </c>
      <c r="G1815" s="46">
        <v>70</v>
      </c>
      <c r="H1815" s="47">
        <v>4.95</v>
      </c>
      <c r="I1815" s="46">
        <v>80408643975</v>
      </c>
      <c r="J1815" s="46"/>
      <c r="K1815" s="44"/>
    </row>
    <row r="1816" spans="2:11" s="39" customFormat="1" ht="12.75" hidden="1" x14ac:dyDescent="0.2">
      <c r="B1816" s="45" t="s">
        <v>3827</v>
      </c>
      <c r="C1816" s="45" t="s">
        <v>3828</v>
      </c>
      <c r="D1816" s="45" t="s">
        <v>2037</v>
      </c>
      <c r="E1816" s="45" t="s">
        <v>2071</v>
      </c>
      <c r="F1816" s="46">
        <v>1705</v>
      </c>
      <c r="G1816" s="46">
        <v>10</v>
      </c>
      <c r="H1816" s="47">
        <v>0.59</v>
      </c>
      <c r="I1816" s="46">
        <v>81077817260</v>
      </c>
      <c r="J1816" s="46"/>
      <c r="K1816" s="44"/>
    </row>
    <row r="1817" spans="2:11" s="39" customFormat="1" ht="12.75" hidden="1" x14ac:dyDescent="0.2">
      <c r="B1817" s="45" t="s">
        <v>3829</v>
      </c>
      <c r="C1817" s="45" t="s">
        <v>3830</v>
      </c>
      <c r="D1817" s="45" t="s">
        <v>2037</v>
      </c>
      <c r="E1817" s="45" t="s">
        <v>2111</v>
      </c>
      <c r="F1817" s="46">
        <v>6340</v>
      </c>
      <c r="G1817" s="46">
        <v>0</v>
      </c>
      <c r="H1817" s="47">
        <v>0</v>
      </c>
      <c r="I1817" s="46">
        <v>193838012460</v>
      </c>
      <c r="J1817" s="46"/>
      <c r="K1817" s="44"/>
    </row>
    <row r="1818" spans="2:11" s="39" customFormat="1" ht="12.75" hidden="1" x14ac:dyDescent="0.2">
      <c r="B1818" s="45" t="s">
        <v>3831</v>
      </c>
      <c r="C1818" s="45" t="s">
        <v>3832</v>
      </c>
      <c r="D1818" s="45" t="s">
        <v>2037</v>
      </c>
      <c r="E1818" s="45" t="s">
        <v>2108</v>
      </c>
      <c r="F1818" s="46">
        <v>44700</v>
      </c>
      <c r="G1818" s="46">
        <v>250</v>
      </c>
      <c r="H1818" s="47">
        <v>0.56000000000000005</v>
      </c>
      <c r="I1818" s="46">
        <v>823131234300</v>
      </c>
      <c r="J1818" s="46"/>
      <c r="K1818" s="44"/>
    </row>
    <row r="1819" spans="2:11" s="39" customFormat="1" ht="12.75" hidden="1" x14ac:dyDescent="0.2">
      <c r="B1819" s="45" t="s">
        <v>3833</v>
      </c>
      <c r="C1819" s="45" t="s">
        <v>3834</v>
      </c>
      <c r="D1819" s="45" t="s">
        <v>2037</v>
      </c>
      <c r="E1819" s="45" t="s">
        <v>2131</v>
      </c>
      <c r="F1819" s="46">
        <v>13100</v>
      </c>
      <c r="G1819" s="46">
        <v>100</v>
      </c>
      <c r="H1819" s="47">
        <v>0.77</v>
      </c>
      <c r="I1819" s="46">
        <v>486551763600</v>
      </c>
      <c r="J1819" s="46"/>
      <c r="K1819" s="44"/>
    </row>
    <row r="1820" spans="2:11" s="39" customFormat="1" ht="12.75" hidden="1" x14ac:dyDescent="0.2">
      <c r="B1820" s="45" t="s">
        <v>3835</v>
      </c>
      <c r="C1820" s="45" t="s">
        <v>3836</v>
      </c>
      <c r="D1820" s="45" t="s">
        <v>2037</v>
      </c>
      <c r="E1820" s="45" t="s">
        <v>269</v>
      </c>
      <c r="F1820" s="46">
        <v>5480</v>
      </c>
      <c r="G1820" s="46">
        <v>-20</v>
      </c>
      <c r="H1820" s="47">
        <v>-0.36</v>
      </c>
      <c r="I1820" s="46">
        <v>39456000000</v>
      </c>
      <c r="J1820" s="46"/>
      <c r="K1820" s="44"/>
    </row>
    <row r="1821" spans="2:11" s="39" customFormat="1" ht="12.75" hidden="1" x14ac:dyDescent="0.2">
      <c r="B1821" s="45" t="s">
        <v>3837</v>
      </c>
      <c r="C1821" s="45" t="s">
        <v>3838</v>
      </c>
      <c r="D1821" s="45" t="s">
        <v>2037</v>
      </c>
      <c r="E1821" s="45" t="s">
        <v>269</v>
      </c>
      <c r="F1821" s="46">
        <v>4125</v>
      </c>
      <c r="G1821" s="46">
        <v>-90</v>
      </c>
      <c r="H1821" s="47">
        <v>-2.14</v>
      </c>
      <c r="I1821" s="46">
        <v>55992605625</v>
      </c>
      <c r="J1821" s="46"/>
      <c r="K1821" s="44"/>
    </row>
    <row r="1822" spans="2:11" s="39" customFormat="1" ht="12.75" hidden="1" x14ac:dyDescent="0.2">
      <c r="B1822" s="45" t="s">
        <v>3839</v>
      </c>
      <c r="C1822" s="45" t="s">
        <v>3840</v>
      </c>
      <c r="D1822" s="45" t="s">
        <v>2037</v>
      </c>
      <c r="E1822" s="45" t="s">
        <v>2087</v>
      </c>
      <c r="F1822" s="46">
        <v>1315</v>
      </c>
      <c r="G1822" s="46">
        <v>30</v>
      </c>
      <c r="H1822" s="47">
        <v>2.33</v>
      </c>
      <c r="I1822" s="46">
        <v>167672450605</v>
      </c>
      <c r="J1822" s="46"/>
      <c r="K1822" s="44"/>
    </row>
    <row r="1823" spans="2:11" s="39" customFormat="1" ht="12.75" hidden="1" x14ac:dyDescent="0.2">
      <c r="B1823" s="45" t="s">
        <v>3841</v>
      </c>
      <c r="C1823" s="45" t="s">
        <v>3842</v>
      </c>
      <c r="D1823" s="45" t="s">
        <v>2037</v>
      </c>
      <c r="E1823" s="45" t="s">
        <v>2041</v>
      </c>
      <c r="F1823" s="46">
        <v>4870</v>
      </c>
      <c r="G1823" s="46">
        <v>145</v>
      </c>
      <c r="H1823" s="47">
        <v>3.07</v>
      </c>
      <c r="I1823" s="46">
        <v>409080000000</v>
      </c>
      <c r="J1823" s="46"/>
      <c r="K1823" s="44"/>
    </row>
    <row r="1824" spans="2:11" s="39" customFormat="1" ht="12.75" hidden="1" x14ac:dyDescent="0.2">
      <c r="B1824" s="45" t="s">
        <v>3843</v>
      </c>
      <c r="C1824" s="45" t="s">
        <v>3844</v>
      </c>
      <c r="D1824" s="45" t="s">
        <v>2037</v>
      </c>
      <c r="E1824" s="45" t="s">
        <v>2047</v>
      </c>
      <c r="F1824" s="46">
        <v>9170</v>
      </c>
      <c r="G1824" s="46">
        <v>110</v>
      </c>
      <c r="H1824" s="47">
        <v>1.21</v>
      </c>
      <c r="I1824" s="46">
        <v>83785776480</v>
      </c>
      <c r="J1824" s="46"/>
      <c r="K1824" s="44"/>
    </row>
    <row r="1825" spans="2:11" s="39" customFormat="1" ht="12.75" hidden="1" x14ac:dyDescent="0.2">
      <c r="B1825" s="45" t="s">
        <v>3845</v>
      </c>
      <c r="C1825" s="45" t="s">
        <v>3846</v>
      </c>
      <c r="D1825" s="45" t="s">
        <v>2037</v>
      </c>
      <c r="E1825" s="45" t="s">
        <v>2053</v>
      </c>
      <c r="F1825" s="46">
        <v>1650</v>
      </c>
      <c r="G1825" s="46">
        <v>15</v>
      </c>
      <c r="H1825" s="47">
        <v>0.92</v>
      </c>
      <c r="I1825" s="46">
        <v>46469766750</v>
      </c>
      <c r="J1825" s="46"/>
      <c r="K1825" s="44"/>
    </row>
    <row r="1826" spans="2:11" s="39" customFormat="1" ht="12.75" hidden="1" x14ac:dyDescent="0.2">
      <c r="B1826" s="45" t="s">
        <v>3847</v>
      </c>
      <c r="C1826" s="45" t="s">
        <v>3848</v>
      </c>
      <c r="D1826" s="45" t="s">
        <v>2037</v>
      </c>
      <c r="E1826" s="45" t="s">
        <v>2087</v>
      </c>
      <c r="F1826" s="46">
        <v>6150</v>
      </c>
      <c r="G1826" s="46">
        <v>-150</v>
      </c>
      <c r="H1826" s="47">
        <v>-2.38</v>
      </c>
      <c r="I1826" s="46">
        <v>276244949700</v>
      </c>
      <c r="J1826" s="46"/>
      <c r="K1826" s="44"/>
    </row>
    <row r="1827" spans="2:11" s="39" customFormat="1" ht="12.75" hidden="1" x14ac:dyDescent="0.2">
      <c r="B1827" s="45" t="s">
        <v>3849</v>
      </c>
      <c r="C1827" s="45" t="s">
        <v>3850</v>
      </c>
      <c r="D1827" s="45" t="s">
        <v>2037</v>
      </c>
      <c r="E1827" s="45" t="s">
        <v>2114</v>
      </c>
      <c r="F1827" s="46">
        <v>23800</v>
      </c>
      <c r="G1827" s="46">
        <v>4050</v>
      </c>
      <c r="H1827" s="47">
        <v>20.51</v>
      </c>
      <c r="I1827" s="46">
        <v>217345479400</v>
      </c>
      <c r="J1827" s="46"/>
      <c r="K1827" s="44"/>
    </row>
    <row r="1828" spans="2:11" s="39" customFormat="1" ht="12.75" hidden="1" x14ac:dyDescent="0.2">
      <c r="B1828" s="45" t="s">
        <v>3851</v>
      </c>
      <c r="C1828" s="45" t="s">
        <v>3852</v>
      </c>
      <c r="D1828" s="45" t="s">
        <v>2037</v>
      </c>
      <c r="E1828" s="45" t="s">
        <v>2114</v>
      </c>
      <c r="F1828" s="46">
        <v>5760</v>
      </c>
      <c r="G1828" s="46">
        <v>540</v>
      </c>
      <c r="H1828" s="47">
        <v>10.34</v>
      </c>
      <c r="I1828" s="46">
        <v>108791084160</v>
      </c>
      <c r="J1828" s="46"/>
      <c r="K1828" s="44"/>
    </row>
    <row r="1829" spans="2:11" s="39" customFormat="1" ht="12.75" hidden="1" x14ac:dyDescent="0.2">
      <c r="B1829" s="45" t="s">
        <v>3853</v>
      </c>
      <c r="C1829" s="45" t="s">
        <v>3854</v>
      </c>
      <c r="D1829" s="45" t="s">
        <v>2037</v>
      </c>
      <c r="E1829" s="45" t="s">
        <v>2300</v>
      </c>
      <c r="F1829" s="46">
        <v>1990</v>
      </c>
      <c r="G1829" s="46">
        <v>-10</v>
      </c>
      <c r="H1829" s="47">
        <v>-0.5</v>
      </c>
      <c r="I1829" s="46">
        <v>137782909570</v>
      </c>
      <c r="J1829" s="46"/>
      <c r="K1829" s="44"/>
    </row>
    <row r="1830" spans="2:11" s="39" customFormat="1" ht="12.75" hidden="1" x14ac:dyDescent="0.2">
      <c r="B1830" s="45" t="s">
        <v>3855</v>
      </c>
      <c r="C1830" s="45" t="s">
        <v>3856</v>
      </c>
      <c r="D1830" s="45" t="s">
        <v>2037</v>
      </c>
      <c r="E1830" s="45" t="s">
        <v>2044</v>
      </c>
      <c r="F1830" s="46">
        <v>1550</v>
      </c>
      <c r="G1830" s="46">
        <v>5</v>
      </c>
      <c r="H1830" s="47">
        <v>0.32</v>
      </c>
      <c r="I1830" s="46">
        <v>77345000000</v>
      </c>
      <c r="J1830" s="46"/>
      <c r="K1830" s="44"/>
    </row>
    <row r="1831" spans="2:11" s="39" customFormat="1" ht="12.75" hidden="1" x14ac:dyDescent="0.2">
      <c r="B1831" s="45" t="s">
        <v>3857</v>
      </c>
      <c r="C1831" s="45" t="s">
        <v>3858</v>
      </c>
      <c r="D1831" s="45" t="s">
        <v>2037</v>
      </c>
      <c r="E1831" s="45" t="s">
        <v>2087</v>
      </c>
      <c r="F1831" s="46">
        <v>2080</v>
      </c>
      <c r="G1831" s="46">
        <v>-10</v>
      </c>
      <c r="H1831" s="47">
        <v>-0.48</v>
      </c>
      <c r="I1831" s="46">
        <v>51840559680</v>
      </c>
      <c r="J1831" s="46"/>
      <c r="K1831" s="44"/>
    </row>
    <row r="1832" spans="2:11" s="39" customFormat="1" ht="12.75" hidden="1" x14ac:dyDescent="0.2">
      <c r="B1832" s="45" t="s">
        <v>3859</v>
      </c>
      <c r="C1832" s="45" t="s">
        <v>3860</v>
      </c>
      <c r="D1832" s="45" t="s">
        <v>2037</v>
      </c>
      <c r="E1832" s="45" t="s">
        <v>2038</v>
      </c>
      <c r="F1832" s="46">
        <v>5030</v>
      </c>
      <c r="G1832" s="46">
        <v>55</v>
      </c>
      <c r="H1832" s="47">
        <v>1.1100000000000001</v>
      </c>
      <c r="I1832" s="46">
        <v>67905000000</v>
      </c>
      <c r="J1832" s="46"/>
      <c r="K1832" s="44"/>
    </row>
    <row r="1833" spans="2:11" s="39" customFormat="1" ht="12.75" hidden="1" x14ac:dyDescent="0.2">
      <c r="B1833" s="45" t="s">
        <v>3861</v>
      </c>
      <c r="C1833" s="45" t="s">
        <v>3862</v>
      </c>
      <c r="D1833" s="45" t="s">
        <v>2037</v>
      </c>
      <c r="E1833" s="45" t="s">
        <v>2114</v>
      </c>
      <c r="F1833" s="46">
        <v>8540</v>
      </c>
      <c r="G1833" s="46">
        <v>90</v>
      </c>
      <c r="H1833" s="47">
        <v>1.07</v>
      </c>
      <c r="I1833" s="46">
        <v>297383560740</v>
      </c>
      <c r="J1833" s="46"/>
      <c r="K1833" s="44"/>
    </row>
    <row r="1834" spans="2:11" s="39" customFormat="1" ht="12.75" hidden="1" x14ac:dyDescent="0.2">
      <c r="B1834" s="45" t="s">
        <v>3863</v>
      </c>
      <c r="C1834" s="45" t="s">
        <v>3864</v>
      </c>
      <c r="D1834" s="45" t="s">
        <v>2037</v>
      </c>
      <c r="E1834" s="45" t="s">
        <v>2300</v>
      </c>
      <c r="F1834" s="46">
        <v>5950</v>
      </c>
      <c r="G1834" s="46">
        <v>90</v>
      </c>
      <c r="H1834" s="47">
        <v>1.54</v>
      </c>
      <c r="I1834" s="46">
        <v>76505100000</v>
      </c>
      <c r="J1834" s="46"/>
      <c r="K1834" s="44"/>
    </row>
    <row r="1835" spans="2:11" s="39" customFormat="1" ht="12.75" hidden="1" x14ac:dyDescent="0.2">
      <c r="B1835" s="45" t="s">
        <v>3865</v>
      </c>
      <c r="C1835" s="45" t="s">
        <v>3866</v>
      </c>
      <c r="D1835" s="45" t="s">
        <v>2037</v>
      </c>
      <c r="E1835" s="45" t="s">
        <v>2117</v>
      </c>
      <c r="F1835" s="46">
        <v>6290</v>
      </c>
      <c r="G1835" s="46">
        <v>80</v>
      </c>
      <c r="H1835" s="47">
        <v>1.29</v>
      </c>
      <c r="I1835" s="46">
        <v>113687661500</v>
      </c>
      <c r="J1835" s="46"/>
      <c r="K1835" s="44"/>
    </row>
    <row r="1836" spans="2:11" s="39" customFormat="1" ht="12.75" hidden="1" x14ac:dyDescent="0.2">
      <c r="B1836" s="45" t="s">
        <v>3867</v>
      </c>
      <c r="C1836" s="45" t="s">
        <v>3868</v>
      </c>
      <c r="D1836" s="45" t="s">
        <v>2037</v>
      </c>
      <c r="E1836" s="45" t="s">
        <v>2071</v>
      </c>
      <c r="F1836" s="46">
        <v>9430</v>
      </c>
      <c r="G1836" s="46">
        <v>-80</v>
      </c>
      <c r="H1836" s="47">
        <v>-0.84</v>
      </c>
      <c r="I1836" s="46">
        <v>114036292180</v>
      </c>
      <c r="J1836" s="46"/>
      <c r="K1836" s="44"/>
    </row>
    <row r="1837" spans="2:11" s="39" customFormat="1" ht="12.75" hidden="1" x14ac:dyDescent="0.2">
      <c r="B1837" s="45" t="s">
        <v>3869</v>
      </c>
      <c r="C1837" s="45" t="s">
        <v>3870</v>
      </c>
      <c r="D1837" s="45" t="s">
        <v>2037</v>
      </c>
      <c r="E1837" s="45" t="s">
        <v>2131</v>
      </c>
      <c r="F1837" s="46">
        <v>39450</v>
      </c>
      <c r="G1837" s="46">
        <v>2000</v>
      </c>
      <c r="H1837" s="47">
        <v>5.34</v>
      </c>
      <c r="I1837" s="46">
        <v>391904979000</v>
      </c>
      <c r="J1837" s="46"/>
      <c r="K1837" s="44"/>
    </row>
    <row r="1838" spans="2:11" s="39" customFormat="1" ht="12.75" hidden="1" x14ac:dyDescent="0.2">
      <c r="B1838" s="45" t="s">
        <v>3871</v>
      </c>
      <c r="C1838" s="45" t="s">
        <v>3872</v>
      </c>
      <c r="D1838" s="45" t="s">
        <v>2037</v>
      </c>
      <c r="E1838" s="45" t="s">
        <v>2056</v>
      </c>
      <c r="F1838" s="46">
        <v>2875</v>
      </c>
      <c r="G1838" s="46">
        <v>60</v>
      </c>
      <c r="H1838" s="47">
        <v>2.13</v>
      </c>
      <c r="I1838" s="46">
        <v>79331019250</v>
      </c>
      <c r="J1838" s="46"/>
      <c r="K1838" s="44"/>
    </row>
    <row r="1839" spans="2:11" s="39" customFormat="1" ht="12.75" hidden="1" x14ac:dyDescent="0.2">
      <c r="B1839" s="45" t="s">
        <v>3873</v>
      </c>
      <c r="C1839" s="45" t="s">
        <v>3874</v>
      </c>
      <c r="D1839" s="45" t="s">
        <v>2037</v>
      </c>
      <c r="E1839" s="45" t="s">
        <v>2038</v>
      </c>
      <c r="F1839" s="46">
        <v>49100</v>
      </c>
      <c r="G1839" s="46">
        <v>1500</v>
      </c>
      <c r="H1839" s="47">
        <v>3.15</v>
      </c>
      <c r="I1839" s="46">
        <v>210842421300</v>
      </c>
      <c r="J1839" s="46"/>
      <c r="K1839" s="44"/>
    </row>
    <row r="1840" spans="2:11" s="39" customFormat="1" ht="12.75" hidden="1" x14ac:dyDescent="0.2">
      <c r="B1840" s="45" t="s">
        <v>3875</v>
      </c>
      <c r="C1840" s="45" t="s">
        <v>3876</v>
      </c>
      <c r="D1840" s="45" t="s">
        <v>2037</v>
      </c>
      <c r="E1840" s="45" t="s">
        <v>2053</v>
      </c>
      <c r="F1840" s="46">
        <v>4770</v>
      </c>
      <c r="G1840" s="46">
        <v>150</v>
      </c>
      <c r="H1840" s="47">
        <v>3.25</v>
      </c>
      <c r="I1840" s="46">
        <v>86781707100</v>
      </c>
      <c r="J1840" s="46"/>
      <c r="K1840" s="44"/>
    </row>
    <row r="1841" spans="2:11" s="39" customFormat="1" ht="12.75" hidden="1" x14ac:dyDescent="0.2">
      <c r="B1841" s="45" t="s">
        <v>3877</v>
      </c>
      <c r="C1841" s="45" t="s">
        <v>3878</v>
      </c>
      <c r="D1841" s="45" t="s">
        <v>2037</v>
      </c>
      <c r="E1841" s="45" t="s">
        <v>2044</v>
      </c>
      <c r="F1841" s="46">
        <v>44250</v>
      </c>
      <c r="G1841" s="46">
        <v>900</v>
      </c>
      <c r="H1841" s="47">
        <v>2.08</v>
      </c>
      <c r="I1841" s="46">
        <v>2171962619250</v>
      </c>
      <c r="J1841" s="46"/>
      <c r="K1841" s="44"/>
    </row>
    <row r="1842" spans="2:11" s="39" customFormat="1" ht="12.75" hidden="1" x14ac:dyDescent="0.2">
      <c r="B1842" s="45" t="s">
        <v>3879</v>
      </c>
      <c r="C1842" s="45" t="s">
        <v>3880</v>
      </c>
      <c r="D1842" s="45" t="s">
        <v>2037</v>
      </c>
      <c r="E1842" s="45" t="s">
        <v>2184</v>
      </c>
      <c r="F1842" s="46">
        <v>21250</v>
      </c>
      <c r="G1842" s="46">
        <v>350</v>
      </c>
      <c r="H1842" s="47">
        <v>1.67</v>
      </c>
      <c r="I1842" s="46">
        <v>558620000000</v>
      </c>
      <c r="J1842" s="46"/>
      <c r="K1842" s="44"/>
    </row>
    <row r="1843" spans="2:11" s="39" customFormat="1" ht="12.75" hidden="1" x14ac:dyDescent="0.2">
      <c r="B1843" s="45" t="s">
        <v>3881</v>
      </c>
      <c r="C1843" s="45" t="s">
        <v>3882</v>
      </c>
      <c r="D1843" s="45" t="s">
        <v>2037</v>
      </c>
      <c r="E1843" s="45" t="s">
        <v>2044</v>
      </c>
      <c r="F1843" s="46">
        <v>35050</v>
      </c>
      <c r="G1843" s="46">
        <v>-100</v>
      </c>
      <c r="H1843" s="47">
        <v>-0.28000000000000003</v>
      </c>
      <c r="I1843" s="46">
        <v>441910400000</v>
      </c>
      <c r="J1843" s="46"/>
      <c r="K1843" s="44"/>
    </row>
    <row r="1844" spans="2:11" s="39" customFormat="1" ht="12.75" hidden="1" x14ac:dyDescent="0.2">
      <c r="B1844" s="45" t="s">
        <v>3883</v>
      </c>
      <c r="C1844" s="45" t="s">
        <v>3884</v>
      </c>
      <c r="D1844" s="45" t="s">
        <v>2037</v>
      </c>
      <c r="E1844" s="45" t="s">
        <v>2053</v>
      </c>
      <c r="F1844" s="46">
        <v>1750</v>
      </c>
      <c r="G1844" s="46">
        <v>40</v>
      </c>
      <c r="H1844" s="47">
        <v>2.34</v>
      </c>
      <c r="I1844" s="46">
        <v>61949835500</v>
      </c>
      <c r="J1844" s="46"/>
      <c r="K1844" s="44"/>
    </row>
    <row r="1845" spans="2:11" s="39" customFormat="1" ht="12.75" hidden="1" x14ac:dyDescent="0.2">
      <c r="B1845" s="45" t="s">
        <v>3885</v>
      </c>
      <c r="C1845" s="45" t="s">
        <v>3886</v>
      </c>
      <c r="D1845" s="45" t="s">
        <v>2037</v>
      </c>
      <c r="E1845" s="45" t="s">
        <v>2041</v>
      </c>
      <c r="F1845" s="46">
        <v>6340</v>
      </c>
      <c r="G1845" s="46">
        <v>10</v>
      </c>
      <c r="H1845" s="47">
        <v>0.16</v>
      </c>
      <c r="I1845" s="46">
        <v>489688799540</v>
      </c>
      <c r="J1845" s="46"/>
      <c r="K1845" s="44"/>
    </row>
    <row r="1846" spans="2:11" s="39" customFormat="1" ht="12.75" hidden="1" x14ac:dyDescent="0.2">
      <c r="B1846" s="45" t="s">
        <v>3887</v>
      </c>
      <c r="C1846" s="45" t="s">
        <v>3888</v>
      </c>
      <c r="D1846" s="45" t="s">
        <v>2037</v>
      </c>
      <c r="E1846" s="45" t="s">
        <v>2111</v>
      </c>
      <c r="F1846" s="46">
        <v>8780</v>
      </c>
      <c r="G1846" s="46">
        <v>-30</v>
      </c>
      <c r="H1846" s="47">
        <v>-0.34</v>
      </c>
      <c r="I1846" s="46">
        <v>38632000000</v>
      </c>
      <c r="J1846" s="46"/>
      <c r="K1846" s="44"/>
    </row>
    <row r="1847" spans="2:11" s="39" customFormat="1" ht="12.75" hidden="1" x14ac:dyDescent="0.2">
      <c r="B1847" s="45" t="s">
        <v>3889</v>
      </c>
      <c r="C1847" s="45" t="s">
        <v>3890</v>
      </c>
      <c r="D1847" s="45" t="s">
        <v>2037</v>
      </c>
      <c r="E1847" s="45" t="s">
        <v>269</v>
      </c>
      <c r="F1847" s="46">
        <v>4415</v>
      </c>
      <c r="G1847" s="46">
        <v>-5</v>
      </c>
      <c r="H1847" s="47">
        <v>-0.11</v>
      </c>
      <c r="I1847" s="46">
        <v>52980000000</v>
      </c>
      <c r="J1847" s="46"/>
      <c r="K1847" s="44"/>
    </row>
    <row r="1848" spans="2:11" s="39" customFormat="1" ht="12.75" hidden="1" x14ac:dyDescent="0.2">
      <c r="B1848" s="45" t="s">
        <v>3891</v>
      </c>
      <c r="C1848" s="45" t="s">
        <v>3892</v>
      </c>
      <c r="D1848" s="45" t="s">
        <v>2037</v>
      </c>
      <c r="E1848" s="45" t="s">
        <v>2078</v>
      </c>
      <c r="F1848" s="46">
        <v>2500</v>
      </c>
      <c r="G1848" s="46">
        <v>65</v>
      </c>
      <c r="H1848" s="47">
        <v>2.67</v>
      </c>
      <c r="I1848" s="46">
        <v>101734197500</v>
      </c>
      <c r="J1848" s="46"/>
      <c r="K1848" s="44"/>
    </row>
    <row r="1849" spans="2:11" s="39" customFormat="1" ht="12.75" hidden="1" x14ac:dyDescent="0.2">
      <c r="B1849" s="45" t="s">
        <v>3893</v>
      </c>
      <c r="C1849" s="45" t="s">
        <v>3894</v>
      </c>
      <c r="D1849" s="45" t="s">
        <v>2037</v>
      </c>
      <c r="E1849" s="45" t="s">
        <v>2044</v>
      </c>
      <c r="F1849" s="46">
        <v>17600</v>
      </c>
      <c r="G1849" s="46">
        <v>350</v>
      </c>
      <c r="H1849" s="47">
        <v>2.0299999999999998</v>
      </c>
      <c r="I1849" s="46">
        <v>290593476800</v>
      </c>
      <c r="J1849" s="46"/>
      <c r="K1849" s="44"/>
    </row>
    <row r="1850" spans="2:11" s="39" customFormat="1" ht="12.75" hidden="1" x14ac:dyDescent="0.2">
      <c r="B1850" s="45" t="s">
        <v>3895</v>
      </c>
      <c r="C1850" s="45" t="s">
        <v>3896</v>
      </c>
      <c r="D1850" s="45" t="s">
        <v>2037</v>
      </c>
      <c r="E1850" s="45" t="s">
        <v>2131</v>
      </c>
      <c r="F1850" s="46">
        <v>5740</v>
      </c>
      <c r="G1850" s="46">
        <v>70</v>
      </c>
      <c r="H1850" s="47">
        <v>1.23</v>
      </c>
      <c r="I1850" s="46">
        <v>84421704360</v>
      </c>
      <c r="J1850" s="46"/>
      <c r="K1850" s="44"/>
    </row>
    <row r="1851" spans="2:11" s="39" customFormat="1" ht="12.75" hidden="1" x14ac:dyDescent="0.2">
      <c r="B1851" s="45" t="s">
        <v>3897</v>
      </c>
      <c r="C1851" s="45" t="s">
        <v>3898</v>
      </c>
      <c r="D1851" s="45" t="s">
        <v>2037</v>
      </c>
      <c r="E1851" s="45" t="s">
        <v>2078</v>
      </c>
      <c r="F1851" s="46">
        <v>5500</v>
      </c>
      <c r="G1851" s="46">
        <v>80</v>
      </c>
      <c r="H1851" s="47">
        <v>1.48</v>
      </c>
      <c r="I1851" s="46">
        <v>155272161000</v>
      </c>
      <c r="J1851" s="46"/>
      <c r="K1851" s="44"/>
    </row>
    <row r="1852" spans="2:11" s="39" customFormat="1" ht="12.75" hidden="1" x14ac:dyDescent="0.2">
      <c r="B1852" s="45" t="s">
        <v>3899</v>
      </c>
      <c r="C1852" s="45" t="s">
        <v>3900</v>
      </c>
      <c r="D1852" s="45" t="s">
        <v>2037</v>
      </c>
      <c r="E1852" s="45" t="s">
        <v>2117</v>
      </c>
      <c r="F1852" s="46">
        <v>3655</v>
      </c>
      <c r="G1852" s="46">
        <v>315</v>
      </c>
      <c r="H1852" s="47">
        <v>9.43</v>
      </c>
      <c r="I1852" s="46">
        <v>73027272810</v>
      </c>
      <c r="J1852" s="46"/>
      <c r="K1852" s="44"/>
    </row>
    <row r="1853" spans="2:11" s="39" customFormat="1" ht="12.75" hidden="1" x14ac:dyDescent="0.2">
      <c r="B1853" s="45" t="s">
        <v>3901</v>
      </c>
      <c r="C1853" s="45" t="s">
        <v>3902</v>
      </c>
      <c r="D1853" s="45" t="s">
        <v>2037</v>
      </c>
      <c r="E1853" s="45" t="s">
        <v>269</v>
      </c>
      <c r="F1853" s="46">
        <v>1805</v>
      </c>
      <c r="G1853" s="46">
        <v>15</v>
      </c>
      <c r="H1853" s="47">
        <v>0.84</v>
      </c>
      <c r="I1853" s="46">
        <v>24725749180</v>
      </c>
      <c r="J1853" s="46"/>
      <c r="K1853" s="44"/>
    </row>
    <row r="1854" spans="2:11" s="39" customFormat="1" ht="12.75" hidden="1" x14ac:dyDescent="0.2">
      <c r="B1854" s="45" t="s">
        <v>3903</v>
      </c>
      <c r="C1854" s="45" t="s">
        <v>3904</v>
      </c>
      <c r="D1854" s="45" t="s">
        <v>2037</v>
      </c>
      <c r="E1854" s="45" t="s">
        <v>2155</v>
      </c>
      <c r="F1854" s="46">
        <v>34600</v>
      </c>
      <c r="G1854" s="46">
        <v>350</v>
      </c>
      <c r="H1854" s="47">
        <v>1.02</v>
      </c>
      <c r="I1854" s="46">
        <v>1221756586400</v>
      </c>
      <c r="J1854" s="46"/>
      <c r="K1854" s="44"/>
    </row>
    <row r="1855" spans="2:11" s="39" customFormat="1" ht="12.75" hidden="1" x14ac:dyDescent="0.2">
      <c r="B1855" s="45" t="s">
        <v>3905</v>
      </c>
      <c r="C1855" s="45" t="s">
        <v>3906</v>
      </c>
      <c r="D1855" s="45" t="s">
        <v>2037</v>
      </c>
      <c r="E1855" s="45" t="s">
        <v>2041</v>
      </c>
      <c r="F1855" s="46">
        <v>71600</v>
      </c>
      <c r="G1855" s="46">
        <v>0</v>
      </c>
      <c r="H1855" s="47">
        <v>0</v>
      </c>
      <c r="I1855" s="46">
        <v>484277698000</v>
      </c>
      <c r="J1855" s="46"/>
      <c r="K1855" s="44"/>
    </row>
    <row r="1856" spans="2:11" s="39" customFormat="1" ht="12.75" hidden="1" x14ac:dyDescent="0.2">
      <c r="B1856" s="45" t="s">
        <v>3907</v>
      </c>
      <c r="C1856" s="45" t="s">
        <v>3908</v>
      </c>
      <c r="D1856" s="45" t="s">
        <v>2037</v>
      </c>
      <c r="E1856" s="45" t="s">
        <v>2087</v>
      </c>
      <c r="F1856" s="46">
        <v>2600</v>
      </c>
      <c r="G1856" s="46">
        <v>95</v>
      </c>
      <c r="H1856" s="47">
        <v>3.79</v>
      </c>
      <c r="I1856" s="46">
        <v>93514967000</v>
      </c>
      <c r="J1856" s="46"/>
      <c r="K1856" s="44"/>
    </row>
    <row r="1857" spans="2:11" s="39" customFormat="1" ht="12.75" hidden="1" x14ac:dyDescent="0.2">
      <c r="B1857" s="45" t="s">
        <v>3909</v>
      </c>
      <c r="C1857" s="45" t="s">
        <v>3910</v>
      </c>
      <c r="D1857" s="45" t="s">
        <v>2037</v>
      </c>
      <c r="E1857" s="45" t="s">
        <v>2087</v>
      </c>
      <c r="F1857" s="46">
        <v>23700</v>
      </c>
      <c r="G1857" s="46">
        <v>650</v>
      </c>
      <c r="H1857" s="47">
        <v>2.82</v>
      </c>
      <c r="I1857" s="46">
        <v>423600172500</v>
      </c>
      <c r="J1857" s="46"/>
      <c r="K1857" s="44"/>
    </row>
    <row r="1858" spans="2:11" s="39" customFormat="1" ht="12.75" hidden="1" x14ac:dyDescent="0.2">
      <c r="B1858" s="45" t="s">
        <v>3911</v>
      </c>
      <c r="C1858" s="45" t="s">
        <v>3912</v>
      </c>
      <c r="D1858" s="45" t="s">
        <v>2037</v>
      </c>
      <c r="E1858" s="45" t="s">
        <v>2056</v>
      </c>
      <c r="F1858" s="46">
        <v>21550</v>
      </c>
      <c r="G1858" s="46">
        <v>650</v>
      </c>
      <c r="H1858" s="47">
        <v>3.11</v>
      </c>
      <c r="I1858" s="46">
        <v>189476543250</v>
      </c>
      <c r="J1858" s="46"/>
      <c r="K1858" s="44"/>
    </row>
    <row r="1859" spans="2:11" hidden="1" x14ac:dyDescent="0.2">
      <c r="B1859" s="66" t="s">
        <v>3913</v>
      </c>
      <c r="C1859" s="66" t="s">
        <v>5206</v>
      </c>
      <c r="D1859" s="66" t="s">
        <v>2037</v>
      </c>
      <c r="E1859" s="66" t="s">
        <v>2341</v>
      </c>
      <c r="F1859" s="67">
        <v>48800</v>
      </c>
      <c r="G1859" s="67">
        <v>1700</v>
      </c>
      <c r="H1859" s="68">
        <v>3.61</v>
      </c>
      <c r="I1859" s="67">
        <v>248479840000</v>
      </c>
      <c r="J1859" s="67" t="s">
        <v>5207</v>
      </c>
      <c r="K1859" s="65" t="s">
        <v>5125</v>
      </c>
    </row>
    <row r="1860" spans="2:11" s="39" customFormat="1" ht="12.75" hidden="1" x14ac:dyDescent="0.2">
      <c r="B1860" s="45" t="s">
        <v>3914</v>
      </c>
      <c r="C1860" s="45" t="s">
        <v>3915</v>
      </c>
      <c r="D1860" s="45" t="s">
        <v>2037</v>
      </c>
      <c r="E1860" s="45" t="s">
        <v>2155</v>
      </c>
      <c r="F1860" s="46">
        <v>38500</v>
      </c>
      <c r="G1860" s="46">
        <v>800</v>
      </c>
      <c r="H1860" s="47">
        <v>2.12</v>
      </c>
      <c r="I1860" s="48">
        <v>646800000000</v>
      </c>
      <c r="J1860" s="46"/>
      <c r="K1860" s="44"/>
    </row>
    <row r="1861" spans="2:11" s="39" customFormat="1" ht="12.75" hidden="1" x14ac:dyDescent="0.2">
      <c r="B1861" s="45" t="s">
        <v>3916</v>
      </c>
      <c r="C1861" s="45" t="s">
        <v>3917</v>
      </c>
      <c r="D1861" s="45" t="s">
        <v>2037</v>
      </c>
      <c r="E1861" s="45" t="s">
        <v>2152</v>
      </c>
      <c r="F1861" s="46">
        <v>17550</v>
      </c>
      <c r="G1861" s="46">
        <v>200</v>
      </c>
      <c r="H1861" s="47">
        <v>1.1499999999999999</v>
      </c>
      <c r="I1861" s="46">
        <v>78160873050</v>
      </c>
      <c r="J1861" s="46"/>
      <c r="K1861" s="44"/>
    </row>
    <row r="1862" spans="2:11" s="39" customFormat="1" ht="12.75" hidden="1" x14ac:dyDescent="0.2">
      <c r="B1862" s="45" t="s">
        <v>3918</v>
      </c>
      <c r="C1862" s="45" t="s">
        <v>3919</v>
      </c>
      <c r="D1862" s="45" t="s">
        <v>2037</v>
      </c>
      <c r="E1862" s="45" t="s">
        <v>2053</v>
      </c>
      <c r="F1862" s="46">
        <v>1425</v>
      </c>
      <c r="G1862" s="46">
        <v>-20</v>
      </c>
      <c r="H1862" s="47">
        <v>-1.38</v>
      </c>
      <c r="I1862" s="46">
        <v>55333850100</v>
      </c>
      <c r="J1862" s="46"/>
      <c r="K1862" s="44"/>
    </row>
    <row r="1863" spans="2:11" s="39" customFormat="1" ht="12.75" hidden="1" x14ac:dyDescent="0.2">
      <c r="B1863" s="45" t="s">
        <v>3920</v>
      </c>
      <c r="C1863" s="45" t="s">
        <v>3921</v>
      </c>
      <c r="D1863" s="45" t="s">
        <v>2037</v>
      </c>
      <c r="E1863" s="45" t="s">
        <v>2108</v>
      </c>
      <c r="F1863" s="46">
        <v>6320</v>
      </c>
      <c r="G1863" s="46">
        <v>640</v>
      </c>
      <c r="H1863" s="47">
        <v>11.27</v>
      </c>
      <c r="I1863" s="46">
        <v>197787692720</v>
      </c>
      <c r="J1863" s="46"/>
      <c r="K1863" s="44"/>
    </row>
    <row r="1864" spans="2:11" s="39" customFormat="1" ht="12.75" hidden="1" x14ac:dyDescent="0.2">
      <c r="B1864" s="45" t="s">
        <v>3922</v>
      </c>
      <c r="C1864" s="45" t="s">
        <v>3923</v>
      </c>
      <c r="D1864" s="45" t="s">
        <v>2037</v>
      </c>
      <c r="E1864" s="45" t="s">
        <v>2038</v>
      </c>
      <c r="F1864" s="46">
        <v>1520</v>
      </c>
      <c r="G1864" s="46">
        <v>135</v>
      </c>
      <c r="H1864" s="47">
        <v>9.75</v>
      </c>
      <c r="I1864" s="46">
        <v>130432973840</v>
      </c>
      <c r="J1864" s="46"/>
      <c r="K1864" s="44"/>
    </row>
    <row r="1865" spans="2:11" s="39" customFormat="1" ht="12.75" hidden="1" x14ac:dyDescent="0.2">
      <c r="B1865" s="45" t="s">
        <v>3924</v>
      </c>
      <c r="C1865" s="45" t="s">
        <v>3925</v>
      </c>
      <c r="D1865" s="45" t="s">
        <v>2037</v>
      </c>
      <c r="E1865" s="45" t="s">
        <v>2126</v>
      </c>
      <c r="F1865" s="46">
        <v>18800</v>
      </c>
      <c r="G1865" s="46">
        <v>500</v>
      </c>
      <c r="H1865" s="47">
        <v>2.73</v>
      </c>
      <c r="I1865" s="46">
        <v>229323584400</v>
      </c>
      <c r="J1865" s="46"/>
      <c r="K1865" s="44"/>
    </row>
    <row r="1866" spans="2:11" s="39" customFormat="1" ht="12.75" hidden="1" x14ac:dyDescent="0.2">
      <c r="B1866" s="45" t="s">
        <v>3926</v>
      </c>
      <c r="C1866" s="45" t="s">
        <v>3927</v>
      </c>
      <c r="D1866" s="45" t="s">
        <v>2037</v>
      </c>
      <c r="E1866" s="45" t="s">
        <v>2038</v>
      </c>
      <c r="F1866" s="46">
        <v>3000</v>
      </c>
      <c r="G1866" s="46">
        <v>255</v>
      </c>
      <c r="H1866" s="47">
        <v>9.2899999999999991</v>
      </c>
      <c r="I1866" s="46">
        <v>55497444000</v>
      </c>
      <c r="J1866" s="46"/>
      <c r="K1866" s="44"/>
    </row>
    <row r="1867" spans="2:11" s="39" customFormat="1" ht="12.75" hidden="1" x14ac:dyDescent="0.2">
      <c r="B1867" s="45" t="s">
        <v>3928</v>
      </c>
      <c r="C1867" s="45" t="s">
        <v>3929</v>
      </c>
      <c r="D1867" s="45" t="s">
        <v>2037</v>
      </c>
      <c r="E1867" s="45" t="s">
        <v>2044</v>
      </c>
      <c r="F1867" s="46">
        <v>1860</v>
      </c>
      <c r="G1867" s="46">
        <v>35</v>
      </c>
      <c r="H1867" s="47">
        <v>1.92</v>
      </c>
      <c r="I1867" s="46">
        <v>71224143000</v>
      </c>
      <c r="J1867" s="46"/>
      <c r="K1867" s="44"/>
    </row>
    <row r="1868" spans="2:11" s="39" customFormat="1" ht="12.75" hidden="1" x14ac:dyDescent="0.2">
      <c r="B1868" s="45" t="s">
        <v>3930</v>
      </c>
      <c r="C1868" s="45" t="s">
        <v>3931</v>
      </c>
      <c r="D1868" s="45" t="s">
        <v>2037</v>
      </c>
      <c r="E1868" s="45" t="s">
        <v>2111</v>
      </c>
      <c r="F1868" s="46">
        <v>3200</v>
      </c>
      <c r="G1868" s="46">
        <v>65</v>
      </c>
      <c r="H1868" s="47">
        <v>2.0699999999999998</v>
      </c>
      <c r="I1868" s="46">
        <v>34102067200</v>
      </c>
      <c r="J1868" s="46"/>
      <c r="K1868" s="44"/>
    </row>
    <row r="1869" spans="2:11" s="39" customFormat="1" ht="12.75" hidden="1" x14ac:dyDescent="0.2">
      <c r="B1869" s="45" t="s">
        <v>3932</v>
      </c>
      <c r="C1869" s="45" t="s">
        <v>3933</v>
      </c>
      <c r="D1869" s="45" t="s">
        <v>2037</v>
      </c>
      <c r="E1869" s="45" t="s">
        <v>2087</v>
      </c>
      <c r="F1869" s="46">
        <v>16300</v>
      </c>
      <c r="G1869" s="46">
        <v>350</v>
      </c>
      <c r="H1869" s="47">
        <v>2.19</v>
      </c>
      <c r="I1869" s="46">
        <v>79250600000</v>
      </c>
      <c r="J1869" s="46"/>
      <c r="K1869" s="44"/>
    </row>
    <row r="1870" spans="2:11" s="39" customFormat="1" ht="12.75" hidden="1" x14ac:dyDescent="0.2">
      <c r="B1870" s="45" t="s">
        <v>3934</v>
      </c>
      <c r="C1870" s="45" t="s">
        <v>3935</v>
      </c>
      <c r="D1870" s="45" t="s">
        <v>2037</v>
      </c>
      <c r="E1870" s="45" t="s">
        <v>2041</v>
      </c>
      <c r="F1870" s="46">
        <v>1430</v>
      </c>
      <c r="G1870" s="46">
        <v>45</v>
      </c>
      <c r="H1870" s="47">
        <v>3.25</v>
      </c>
      <c r="I1870" s="46">
        <v>68602002040</v>
      </c>
      <c r="J1870" s="46"/>
      <c r="K1870" s="44"/>
    </row>
    <row r="1871" spans="2:11" s="39" customFormat="1" ht="12.75" hidden="1" x14ac:dyDescent="0.2">
      <c r="B1871" s="45" t="s">
        <v>3936</v>
      </c>
      <c r="C1871" s="45" t="s">
        <v>3937</v>
      </c>
      <c r="D1871" s="45" t="s">
        <v>2037</v>
      </c>
      <c r="E1871" s="45" t="s">
        <v>2044</v>
      </c>
      <c r="F1871" s="46">
        <v>8570</v>
      </c>
      <c r="G1871" s="46">
        <v>100</v>
      </c>
      <c r="H1871" s="47">
        <v>1.18</v>
      </c>
      <c r="I1871" s="46">
        <v>262792391110</v>
      </c>
      <c r="J1871" s="46"/>
      <c r="K1871" s="44"/>
    </row>
    <row r="1872" spans="2:11" s="39" customFormat="1" ht="12.75" hidden="1" x14ac:dyDescent="0.2">
      <c r="B1872" s="45" t="s">
        <v>3938</v>
      </c>
      <c r="C1872" s="45" t="s">
        <v>3939</v>
      </c>
      <c r="D1872" s="45" t="s">
        <v>2037</v>
      </c>
      <c r="E1872" s="45" t="s">
        <v>2038</v>
      </c>
      <c r="F1872" s="46">
        <v>4900</v>
      </c>
      <c r="G1872" s="46">
        <v>175</v>
      </c>
      <c r="H1872" s="47">
        <v>3.7</v>
      </c>
      <c r="I1872" s="46">
        <v>593610421600</v>
      </c>
      <c r="J1872" s="46"/>
      <c r="K1872" s="44"/>
    </row>
    <row r="1873" spans="2:11" s="39" customFormat="1" ht="12.75" hidden="1" x14ac:dyDescent="0.2">
      <c r="B1873" s="45" t="s">
        <v>3940</v>
      </c>
      <c r="C1873" s="45" t="s">
        <v>3941</v>
      </c>
      <c r="D1873" s="45" t="s">
        <v>2037</v>
      </c>
      <c r="E1873" s="45" t="s">
        <v>2087</v>
      </c>
      <c r="F1873" s="46">
        <v>4260</v>
      </c>
      <c r="G1873" s="46">
        <v>35</v>
      </c>
      <c r="H1873" s="47">
        <v>0.83</v>
      </c>
      <c r="I1873" s="46">
        <v>62532569820</v>
      </c>
      <c r="J1873" s="46"/>
      <c r="K1873" s="44"/>
    </row>
    <row r="1874" spans="2:11" s="39" customFormat="1" ht="12.75" hidden="1" x14ac:dyDescent="0.2">
      <c r="B1874" s="45" t="s">
        <v>3942</v>
      </c>
      <c r="C1874" s="45" t="s">
        <v>3943</v>
      </c>
      <c r="D1874" s="45" t="s">
        <v>2037</v>
      </c>
      <c r="E1874" s="45" t="s">
        <v>2114</v>
      </c>
      <c r="F1874" s="46">
        <v>8990</v>
      </c>
      <c r="G1874" s="46">
        <v>350</v>
      </c>
      <c r="H1874" s="47">
        <v>4.05</v>
      </c>
      <c r="I1874" s="46">
        <v>173693048050</v>
      </c>
      <c r="J1874" s="46"/>
      <c r="K1874" s="44"/>
    </row>
    <row r="1875" spans="2:11" s="39" customFormat="1" ht="12.75" hidden="1" x14ac:dyDescent="0.2">
      <c r="B1875" s="45" t="s">
        <v>3944</v>
      </c>
      <c r="C1875" s="45" t="s">
        <v>3945</v>
      </c>
      <c r="D1875" s="45" t="s">
        <v>2037</v>
      </c>
      <c r="E1875" s="45" t="s">
        <v>2044</v>
      </c>
      <c r="F1875" s="46">
        <v>27200</v>
      </c>
      <c r="G1875" s="46">
        <v>600</v>
      </c>
      <c r="H1875" s="47">
        <v>2.2599999999999998</v>
      </c>
      <c r="I1875" s="46">
        <v>574848227200</v>
      </c>
      <c r="J1875" s="46"/>
      <c r="K1875" s="44"/>
    </row>
    <row r="1876" spans="2:11" s="39" customFormat="1" ht="12.75" hidden="1" x14ac:dyDescent="0.2">
      <c r="B1876" s="45" t="s">
        <v>3946</v>
      </c>
      <c r="C1876" s="45" t="s">
        <v>3947</v>
      </c>
      <c r="D1876" s="45" t="s">
        <v>2037</v>
      </c>
      <c r="E1876" s="45" t="s">
        <v>2114</v>
      </c>
      <c r="F1876" s="46">
        <v>12200</v>
      </c>
      <c r="G1876" s="46">
        <v>300</v>
      </c>
      <c r="H1876" s="47">
        <v>2.52</v>
      </c>
      <c r="I1876" s="46">
        <v>145515744000</v>
      </c>
      <c r="J1876" s="46"/>
      <c r="K1876" s="44"/>
    </row>
    <row r="1877" spans="2:11" s="39" customFormat="1" ht="12.75" hidden="1" x14ac:dyDescent="0.2">
      <c r="B1877" s="45" t="s">
        <v>3948</v>
      </c>
      <c r="C1877" s="45" t="s">
        <v>3949</v>
      </c>
      <c r="D1877" s="45" t="s">
        <v>2037</v>
      </c>
      <c r="E1877" s="45" t="s">
        <v>2053</v>
      </c>
      <c r="F1877" s="46">
        <v>7140</v>
      </c>
      <c r="G1877" s="46">
        <v>60</v>
      </c>
      <c r="H1877" s="47">
        <v>0.85</v>
      </c>
      <c r="I1877" s="46">
        <v>86234371020</v>
      </c>
      <c r="J1877" s="46"/>
      <c r="K1877" s="44"/>
    </row>
    <row r="1878" spans="2:11" s="39" customFormat="1" ht="12.75" hidden="1" x14ac:dyDescent="0.2">
      <c r="B1878" s="45" t="s">
        <v>3950</v>
      </c>
      <c r="C1878" s="45" t="s">
        <v>3951</v>
      </c>
      <c r="D1878" s="45" t="s">
        <v>2037</v>
      </c>
      <c r="E1878" s="45" t="s">
        <v>2087</v>
      </c>
      <c r="F1878" s="46">
        <v>12400</v>
      </c>
      <c r="G1878" s="46">
        <v>100</v>
      </c>
      <c r="H1878" s="47">
        <v>0.81</v>
      </c>
      <c r="I1878" s="46">
        <v>142848000000</v>
      </c>
      <c r="J1878" s="46"/>
      <c r="K1878" s="44"/>
    </row>
    <row r="1879" spans="2:11" s="39" customFormat="1" ht="12.75" hidden="1" x14ac:dyDescent="0.2">
      <c r="B1879" s="45" t="s">
        <v>3952</v>
      </c>
      <c r="C1879" s="45" t="s">
        <v>3953</v>
      </c>
      <c r="D1879" s="45" t="s">
        <v>2037</v>
      </c>
      <c r="E1879" s="45" t="s">
        <v>2056</v>
      </c>
      <c r="F1879" s="46">
        <v>21300</v>
      </c>
      <c r="G1879" s="46">
        <v>1950</v>
      </c>
      <c r="H1879" s="47">
        <v>10.08</v>
      </c>
      <c r="I1879" s="46">
        <v>655399338600</v>
      </c>
      <c r="J1879" s="46"/>
      <c r="K1879" s="44"/>
    </row>
    <row r="1880" spans="2:11" s="39" customFormat="1" ht="12.75" hidden="1" x14ac:dyDescent="0.2">
      <c r="B1880" s="45" t="s">
        <v>3954</v>
      </c>
      <c r="C1880" s="45" t="s">
        <v>3955</v>
      </c>
      <c r="D1880" s="45" t="s">
        <v>2037</v>
      </c>
      <c r="E1880" s="45" t="s">
        <v>2126</v>
      </c>
      <c r="F1880" s="46">
        <v>9530</v>
      </c>
      <c r="G1880" s="46">
        <v>220</v>
      </c>
      <c r="H1880" s="47">
        <v>2.36</v>
      </c>
      <c r="I1880" s="46">
        <v>67812592410</v>
      </c>
      <c r="J1880" s="46"/>
      <c r="K1880" s="44"/>
    </row>
    <row r="1881" spans="2:11" s="39" customFormat="1" ht="12.75" hidden="1" x14ac:dyDescent="0.2">
      <c r="B1881" s="45" t="s">
        <v>3956</v>
      </c>
      <c r="C1881" s="45" t="s">
        <v>3957</v>
      </c>
      <c r="D1881" s="45" t="s">
        <v>2037</v>
      </c>
      <c r="E1881" s="45" t="s">
        <v>2126</v>
      </c>
      <c r="F1881" s="46">
        <v>9600</v>
      </c>
      <c r="G1881" s="46">
        <v>90</v>
      </c>
      <c r="H1881" s="47">
        <v>0.95</v>
      </c>
      <c r="I1881" s="46">
        <v>501092534400</v>
      </c>
      <c r="J1881" s="46"/>
      <c r="K1881" s="44"/>
    </row>
    <row r="1882" spans="2:11" s="39" customFormat="1" ht="12.75" hidden="1" x14ac:dyDescent="0.2">
      <c r="B1882" s="45" t="s">
        <v>3958</v>
      </c>
      <c r="C1882" s="45" t="s">
        <v>3959</v>
      </c>
      <c r="D1882" s="45" t="s">
        <v>2037</v>
      </c>
      <c r="E1882" s="45" t="s">
        <v>2047</v>
      </c>
      <c r="F1882" s="46">
        <v>24800</v>
      </c>
      <c r="G1882" s="46">
        <v>100</v>
      </c>
      <c r="H1882" s="47">
        <v>0.4</v>
      </c>
      <c r="I1882" s="46">
        <v>254093508800</v>
      </c>
      <c r="J1882" s="46"/>
      <c r="K1882" s="44"/>
    </row>
    <row r="1883" spans="2:11" s="39" customFormat="1" ht="12.75" hidden="1" x14ac:dyDescent="0.2">
      <c r="B1883" s="45" t="s">
        <v>3960</v>
      </c>
      <c r="C1883" s="45" t="s">
        <v>3961</v>
      </c>
      <c r="D1883" s="45" t="s">
        <v>2037</v>
      </c>
      <c r="E1883" s="45" t="s">
        <v>2087</v>
      </c>
      <c r="F1883" s="46">
        <v>27100</v>
      </c>
      <c r="G1883" s="46">
        <v>100</v>
      </c>
      <c r="H1883" s="47">
        <v>0.37</v>
      </c>
      <c r="I1883" s="46">
        <v>506678618800</v>
      </c>
      <c r="J1883" s="46"/>
      <c r="K1883" s="44"/>
    </row>
    <row r="1884" spans="2:11" s="39" customFormat="1" ht="12.75" hidden="1" x14ac:dyDescent="0.2">
      <c r="B1884" s="45" t="s">
        <v>3962</v>
      </c>
      <c r="C1884" s="45" t="s">
        <v>3963</v>
      </c>
      <c r="D1884" s="45" t="s">
        <v>2037</v>
      </c>
      <c r="E1884" s="45" t="s">
        <v>2229</v>
      </c>
      <c r="F1884" s="46">
        <v>2950</v>
      </c>
      <c r="G1884" s="46">
        <v>135</v>
      </c>
      <c r="H1884" s="47">
        <v>4.8</v>
      </c>
      <c r="I1884" s="46">
        <v>80280061000</v>
      </c>
      <c r="J1884" s="46"/>
      <c r="K1884" s="44"/>
    </row>
    <row r="1885" spans="2:11" s="39" customFormat="1" ht="12.75" hidden="1" x14ac:dyDescent="0.2">
      <c r="B1885" s="45" t="s">
        <v>3964</v>
      </c>
      <c r="C1885" s="45" t="s">
        <v>3965</v>
      </c>
      <c r="D1885" s="45" t="s">
        <v>2037</v>
      </c>
      <c r="E1885" s="45" t="s">
        <v>2071</v>
      </c>
      <c r="F1885" s="46">
        <v>14800</v>
      </c>
      <c r="G1885" s="46">
        <v>700</v>
      </c>
      <c r="H1885" s="47">
        <v>4.96</v>
      </c>
      <c r="I1885" s="46">
        <v>44400000000</v>
      </c>
      <c r="J1885" s="46"/>
      <c r="K1885" s="44"/>
    </row>
    <row r="1886" spans="2:11" s="39" customFormat="1" ht="12.75" hidden="1" x14ac:dyDescent="0.2">
      <c r="B1886" s="45" t="s">
        <v>3966</v>
      </c>
      <c r="C1886" s="45" t="s">
        <v>3967</v>
      </c>
      <c r="D1886" s="45" t="s">
        <v>2037</v>
      </c>
      <c r="E1886" s="45" t="s">
        <v>2131</v>
      </c>
      <c r="F1886" s="46">
        <v>1055</v>
      </c>
      <c r="G1886" s="46">
        <v>0</v>
      </c>
      <c r="H1886" s="47">
        <v>0</v>
      </c>
      <c r="I1886" s="46">
        <v>12541620560</v>
      </c>
      <c r="J1886" s="46"/>
      <c r="K1886" s="44"/>
    </row>
    <row r="1887" spans="2:11" s="39" customFormat="1" ht="12.75" hidden="1" x14ac:dyDescent="0.2">
      <c r="B1887" s="45" t="s">
        <v>3968</v>
      </c>
      <c r="C1887" s="45" t="s">
        <v>3969</v>
      </c>
      <c r="D1887" s="45" t="s">
        <v>2037</v>
      </c>
      <c r="E1887" s="45" t="s">
        <v>2131</v>
      </c>
      <c r="F1887" s="46">
        <v>3915</v>
      </c>
      <c r="G1887" s="46">
        <v>15</v>
      </c>
      <c r="H1887" s="47">
        <v>0.38</v>
      </c>
      <c r="I1887" s="46">
        <v>85288024440</v>
      </c>
      <c r="J1887" s="46"/>
      <c r="K1887" s="44"/>
    </row>
    <row r="1888" spans="2:11" s="39" customFormat="1" ht="12.75" hidden="1" x14ac:dyDescent="0.2">
      <c r="B1888" s="45" t="s">
        <v>3970</v>
      </c>
      <c r="C1888" s="45" t="s">
        <v>3971</v>
      </c>
      <c r="D1888" s="45" t="s">
        <v>2037</v>
      </c>
      <c r="E1888" s="45" t="s">
        <v>2041</v>
      </c>
      <c r="F1888" s="46">
        <v>4390</v>
      </c>
      <c r="G1888" s="46">
        <v>495</v>
      </c>
      <c r="H1888" s="47">
        <v>12.71</v>
      </c>
      <c r="I1888" s="46">
        <v>18591650000</v>
      </c>
      <c r="J1888" s="46"/>
      <c r="K1888" s="44"/>
    </row>
    <row r="1889" spans="2:11" s="39" customFormat="1" ht="12.75" hidden="1" x14ac:dyDescent="0.2">
      <c r="B1889" s="45" t="s">
        <v>3972</v>
      </c>
      <c r="C1889" s="45" t="s">
        <v>3973</v>
      </c>
      <c r="D1889" s="45" t="s">
        <v>2037</v>
      </c>
      <c r="E1889" s="45" t="s">
        <v>2041</v>
      </c>
      <c r="F1889" s="46">
        <v>2070</v>
      </c>
      <c r="G1889" s="46">
        <v>0</v>
      </c>
      <c r="H1889" s="47">
        <v>0</v>
      </c>
      <c r="I1889" s="46">
        <v>9625500000</v>
      </c>
      <c r="J1889" s="46"/>
      <c r="K1889" s="44"/>
    </row>
    <row r="1890" spans="2:11" s="39" customFormat="1" ht="12.75" hidden="1" x14ac:dyDescent="0.2">
      <c r="B1890" s="45" t="s">
        <v>3974</v>
      </c>
      <c r="C1890" s="45" t="s">
        <v>3975</v>
      </c>
      <c r="D1890" s="45" t="s">
        <v>2037</v>
      </c>
      <c r="E1890" s="45" t="s">
        <v>2041</v>
      </c>
      <c r="F1890" s="46">
        <v>2050</v>
      </c>
      <c r="G1890" s="46">
        <v>10</v>
      </c>
      <c r="H1890" s="47">
        <v>0.49</v>
      </c>
      <c r="I1890" s="46">
        <v>12156500000</v>
      </c>
      <c r="J1890" s="46"/>
      <c r="K1890" s="44"/>
    </row>
    <row r="1891" spans="2:11" s="39" customFormat="1" ht="12.75" hidden="1" x14ac:dyDescent="0.2">
      <c r="B1891" s="45" t="s">
        <v>3976</v>
      </c>
      <c r="C1891" s="45" t="s">
        <v>3977</v>
      </c>
      <c r="D1891" s="45" t="s">
        <v>2037</v>
      </c>
      <c r="E1891" s="45" t="s">
        <v>2041</v>
      </c>
      <c r="F1891" s="46">
        <v>1995</v>
      </c>
      <c r="G1891" s="46">
        <v>0</v>
      </c>
      <c r="H1891" s="47">
        <v>0</v>
      </c>
      <c r="I1891" s="46">
        <v>13655775000</v>
      </c>
      <c r="J1891" s="46"/>
      <c r="K1891" s="44"/>
    </row>
    <row r="1892" spans="2:11" s="39" customFormat="1" ht="12.75" hidden="1" x14ac:dyDescent="0.2">
      <c r="B1892" s="45" t="s">
        <v>3978</v>
      </c>
      <c r="C1892" s="45" t="s">
        <v>3979</v>
      </c>
      <c r="D1892" s="45" t="s">
        <v>2037</v>
      </c>
      <c r="E1892" s="45" t="s">
        <v>2041</v>
      </c>
      <c r="F1892" s="46">
        <v>2020</v>
      </c>
      <c r="G1892" s="46">
        <v>0</v>
      </c>
      <c r="H1892" s="47">
        <v>0</v>
      </c>
      <c r="I1892" s="46">
        <v>11110000000</v>
      </c>
      <c r="J1892" s="46"/>
      <c r="K1892" s="44"/>
    </row>
    <row r="1893" spans="2:11" x14ac:dyDescent="0.2">
      <c r="B1893" s="66" t="s">
        <v>3980</v>
      </c>
      <c r="C1893" s="66" t="s">
        <v>5208</v>
      </c>
      <c r="D1893" s="66" t="s">
        <v>2037</v>
      </c>
      <c r="E1893" s="66" t="s">
        <v>2341</v>
      </c>
      <c r="F1893" s="67">
        <v>4470</v>
      </c>
      <c r="G1893" s="67">
        <v>0</v>
      </c>
      <c r="H1893" s="68">
        <v>0</v>
      </c>
      <c r="I1893" s="67">
        <v>36408690870</v>
      </c>
      <c r="J1893" s="67" t="s">
        <v>5211</v>
      </c>
      <c r="K1893" s="65" t="s">
        <v>750</v>
      </c>
    </row>
    <row r="1894" spans="2:11" s="39" customFormat="1" ht="12.75" hidden="1" x14ac:dyDescent="0.2">
      <c r="B1894" s="45" t="s">
        <v>3982</v>
      </c>
      <c r="C1894" s="45" t="s">
        <v>3983</v>
      </c>
      <c r="D1894" s="45" t="s">
        <v>2037</v>
      </c>
      <c r="E1894" s="45" t="s">
        <v>2111</v>
      </c>
      <c r="F1894" s="46">
        <v>6100</v>
      </c>
      <c r="G1894" s="46">
        <v>280</v>
      </c>
      <c r="H1894" s="47">
        <v>4.8099999999999996</v>
      </c>
      <c r="I1894" s="48">
        <v>144571049200</v>
      </c>
      <c r="J1894" s="46"/>
      <c r="K1894" s="44"/>
    </row>
    <row r="1895" spans="2:11" s="39" customFormat="1" ht="12.75" hidden="1" x14ac:dyDescent="0.2">
      <c r="B1895" s="45" t="s">
        <v>3984</v>
      </c>
      <c r="C1895" s="45" t="s">
        <v>3985</v>
      </c>
      <c r="D1895" s="45" t="s">
        <v>2037</v>
      </c>
      <c r="E1895" s="45" t="s">
        <v>2184</v>
      </c>
      <c r="F1895" s="46">
        <v>4720</v>
      </c>
      <c r="G1895" s="46">
        <v>-10</v>
      </c>
      <c r="H1895" s="47">
        <v>-0.21</v>
      </c>
      <c r="I1895" s="46">
        <v>364907273360</v>
      </c>
      <c r="J1895" s="46"/>
      <c r="K1895" s="44"/>
    </row>
    <row r="1896" spans="2:11" s="39" customFormat="1" ht="12.75" hidden="1" x14ac:dyDescent="0.2">
      <c r="B1896" s="45" t="s">
        <v>3986</v>
      </c>
      <c r="C1896" s="45" t="s">
        <v>3987</v>
      </c>
      <c r="D1896" s="45" t="s">
        <v>2037</v>
      </c>
      <c r="E1896" s="45" t="s">
        <v>2038</v>
      </c>
      <c r="F1896" s="46">
        <v>2940</v>
      </c>
      <c r="G1896" s="46">
        <v>45</v>
      </c>
      <c r="H1896" s="47">
        <v>1.55</v>
      </c>
      <c r="I1896" s="46">
        <v>110285726880</v>
      </c>
      <c r="J1896" s="46"/>
      <c r="K1896" s="44"/>
    </row>
    <row r="1897" spans="2:11" s="39" customFormat="1" ht="12.75" hidden="1" x14ac:dyDescent="0.2">
      <c r="B1897" s="45" t="s">
        <v>3988</v>
      </c>
      <c r="C1897" s="45" t="s">
        <v>3989</v>
      </c>
      <c r="D1897" s="45" t="s">
        <v>2037</v>
      </c>
      <c r="E1897" s="45" t="s">
        <v>2041</v>
      </c>
      <c r="F1897" s="46">
        <v>2065</v>
      </c>
      <c r="G1897" s="46">
        <v>-5</v>
      </c>
      <c r="H1897" s="47">
        <v>-0.24</v>
      </c>
      <c r="I1897" s="46">
        <v>7206850000</v>
      </c>
      <c r="J1897" s="46"/>
      <c r="K1897" s="44"/>
    </row>
    <row r="1898" spans="2:11" s="39" customFormat="1" ht="12.75" hidden="1" x14ac:dyDescent="0.2">
      <c r="B1898" s="45" t="s">
        <v>3990</v>
      </c>
      <c r="C1898" s="45" t="s">
        <v>3991</v>
      </c>
      <c r="D1898" s="45" t="s">
        <v>2037</v>
      </c>
      <c r="E1898" s="45" t="s">
        <v>2041</v>
      </c>
      <c r="F1898" s="46">
        <v>2035</v>
      </c>
      <c r="G1898" s="46">
        <v>0</v>
      </c>
      <c r="H1898" s="47">
        <v>0</v>
      </c>
      <c r="I1898" s="46">
        <v>8160350000</v>
      </c>
      <c r="J1898" s="46"/>
      <c r="K1898" s="44"/>
    </row>
    <row r="1899" spans="2:11" s="39" customFormat="1" ht="12.75" hidden="1" x14ac:dyDescent="0.2">
      <c r="B1899" s="45" t="s">
        <v>3992</v>
      </c>
      <c r="C1899" s="45" t="s">
        <v>3993</v>
      </c>
      <c r="D1899" s="45" t="s">
        <v>2037</v>
      </c>
      <c r="E1899" s="45" t="s">
        <v>2044</v>
      </c>
      <c r="F1899" s="46">
        <v>33350</v>
      </c>
      <c r="G1899" s="46">
        <v>700</v>
      </c>
      <c r="H1899" s="47">
        <v>2.14</v>
      </c>
      <c r="I1899" s="46">
        <v>764250000700</v>
      </c>
      <c r="J1899" s="46"/>
      <c r="K1899" s="44"/>
    </row>
    <row r="1900" spans="2:11" s="39" customFormat="1" ht="12.75" hidden="1" x14ac:dyDescent="0.2">
      <c r="B1900" s="45" t="s">
        <v>3994</v>
      </c>
      <c r="C1900" s="45" t="s">
        <v>3995</v>
      </c>
      <c r="D1900" s="45" t="s">
        <v>2037</v>
      </c>
      <c r="E1900" s="45" t="s">
        <v>2131</v>
      </c>
      <c r="F1900" s="46">
        <v>2915</v>
      </c>
      <c r="G1900" s="46">
        <v>-120</v>
      </c>
      <c r="H1900" s="47">
        <v>-3.95</v>
      </c>
      <c r="I1900" s="46">
        <v>100841046515</v>
      </c>
      <c r="J1900" s="46"/>
      <c r="K1900" s="44"/>
    </row>
    <row r="1901" spans="2:11" s="39" customFormat="1" ht="12.75" hidden="1" x14ac:dyDescent="0.2">
      <c r="B1901" s="45" t="s">
        <v>3996</v>
      </c>
      <c r="C1901" s="45" t="s">
        <v>3997</v>
      </c>
      <c r="D1901" s="45" t="s">
        <v>2037</v>
      </c>
      <c r="E1901" s="45" t="s">
        <v>2131</v>
      </c>
      <c r="F1901" s="46">
        <v>18250</v>
      </c>
      <c r="G1901" s="46">
        <v>450</v>
      </c>
      <c r="H1901" s="47">
        <v>2.5299999999999998</v>
      </c>
      <c r="I1901" s="46">
        <v>295775833750</v>
      </c>
      <c r="J1901" s="46"/>
      <c r="K1901" s="44"/>
    </row>
    <row r="1902" spans="2:11" s="39" customFormat="1" ht="12.75" hidden="1" x14ac:dyDescent="0.2">
      <c r="B1902" s="45" t="s">
        <v>3998</v>
      </c>
      <c r="C1902" s="45" t="s">
        <v>3999</v>
      </c>
      <c r="D1902" s="45" t="s">
        <v>2037</v>
      </c>
      <c r="E1902" s="45" t="s">
        <v>2056</v>
      </c>
      <c r="F1902" s="46">
        <v>37600</v>
      </c>
      <c r="G1902" s="46">
        <v>-200</v>
      </c>
      <c r="H1902" s="47">
        <v>-0.53</v>
      </c>
      <c r="I1902" s="46">
        <v>566198359200</v>
      </c>
      <c r="J1902" s="46"/>
      <c r="K1902" s="44"/>
    </row>
    <row r="1903" spans="2:11" s="39" customFormat="1" ht="12.75" hidden="1" x14ac:dyDescent="0.2">
      <c r="B1903" s="45" t="s">
        <v>4000</v>
      </c>
      <c r="C1903" s="45" t="s">
        <v>4001</v>
      </c>
      <c r="D1903" s="45" t="s">
        <v>2037</v>
      </c>
      <c r="E1903" s="45" t="s">
        <v>2131</v>
      </c>
      <c r="F1903" s="46">
        <v>3000</v>
      </c>
      <c r="G1903" s="46">
        <v>-30</v>
      </c>
      <c r="H1903" s="47">
        <v>-0.99</v>
      </c>
      <c r="I1903" s="46">
        <v>28089066000</v>
      </c>
      <c r="J1903" s="46"/>
      <c r="K1903" s="44"/>
    </row>
    <row r="1904" spans="2:11" s="39" customFormat="1" ht="12.75" hidden="1" x14ac:dyDescent="0.2">
      <c r="B1904" s="45" t="s">
        <v>4002</v>
      </c>
      <c r="C1904" s="45" t="s">
        <v>4003</v>
      </c>
      <c r="D1904" s="45" t="s">
        <v>2037</v>
      </c>
      <c r="E1904" s="45" t="s">
        <v>2126</v>
      </c>
      <c r="F1904" s="46">
        <v>1425</v>
      </c>
      <c r="G1904" s="46">
        <v>10</v>
      </c>
      <c r="H1904" s="47">
        <v>0.71</v>
      </c>
      <c r="I1904" s="46">
        <v>52264622400</v>
      </c>
      <c r="J1904" s="46"/>
      <c r="K1904" s="44"/>
    </row>
    <row r="1905" spans="2:11" s="39" customFormat="1" ht="12.75" hidden="1" x14ac:dyDescent="0.2">
      <c r="B1905" s="45" t="s">
        <v>4004</v>
      </c>
      <c r="C1905" s="45" t="s">
        <v>4005</v>
      </c>
      <c r="D1905" s="45" t="s">
        <v>2037</v>
      </c>
      <c r="E1905" s="45" t="s">
        <v>2307</v>
      </c>
      <c r="F1905" s="46">
        <v>2935</v>
      </c>
      <c r="G1905" s="46">
        <v>60</v>
      </c>
      <c r="H1905" s="47">
        <v>2.09</v>
      </c>
      <c r="I1905" s="46">
        <v>66286120915</v>
      </c>
      <c r="J1905" s="46"/>
      <c r="K1905" s="44"/>
    </row>
    <row r="1906" spans="2:11" s="39" customFormat="1" ht="12.75" hidden="1" x14ac:dyDescent="0.2">
      <c r="B1906" s="45" t="s">
        <v>4006</v>
      </c>
      <c r="C1906" s="45" t="s">
        <v>4007</v>
      </c>
      <c r="D1906" s="45" t="s">
        <v>2037</v>
      </c>
      <c r="E1906" s="45" t="s">
        <v>2131</v>
      </c>
      <c r="F1906" s="46">
        <v>1460</v>
      </c>
      <c r="G1906" s="46">
        <v>30</v>
      </c>
      <c r="H1906" s="47">
        <v>2.1</v>
      </c>
      <c r="I1906" s="46">
        <v>112660280960</v>
      </c>
      <c r="J1906" s="46"/>
      <c r="K1906" s="44"/>
    </row>
    <row r="1907" spans="2:11" s="39" customFormat="1" ht="12.75" hidden="1" x14ac:dyDescent="0.2">
      <c r="B1907" s="45" t="s">
        <v>4008</v>
      </c>
      <c r="C1907" s="45" t="s">
        <v>4009</v>
      </c>
      <c r="D1907" s="45" t="s">
        <v>2037</v>
      </c>
      <c r="E1907" s="45" t="s">
        <v>2126</v>
      </c>
      <c r="F1907" s="46">
        <v>4770</v>
      </c>
      <c r="G1907" s="46">
        <v>45</v>
      </c>
      <c r="H1907" s="47">
        <v>0.95</v>
      </c>
      <c r="I1907" s="46">
        <v>52451487630</v>
      </c>
      <c r="J1907" s="46"/>
      <c r="K1907" s="44"/>
    </row>
    <row r="1908" spans="2:11" s="39" customFormat="1" ht="12.75" hidden="1" x14ac:dyDescent="0.2">
      <c r="B1908" s="45" t="s">
        <v>4010</v>
      </c>
      <c r="C1908" s="45" t="s">
        <v>4011</v>
      </c>
      <c r="D1908" s="45" t="s">
        <v>2037</v>
      </c>
      <c r="E1908" s="45" t="s">
        <v>2053</v>
      </c>
      <c r="F1908" s="46">
        <v>10150</v>
      </c>
      <c r="G1908" s="46">
        <v>250</v>
      </c>
      <c r="H1908" s="47">
        <v>2.5299999999999998</v>
      </c>
      <c r="I1908" s="46">
        <v>128315112450</v>
      </c>
      <c r="J1908" s="46"/>
      <c r="K1908" s="44"/>
    </row>
    <row r="1909" spans="2:11" s="39" customFormat="1" ht="12.75" hidden="1" x14ac:dyDescent="0.2">
      <c r="B1909" s="45" t="s">
        <v>4012</v>
      </c>
      <c r="C1909" s="45" t="s">
        <v>4013</v>
      </c>
      <c r="D1909" s="45" t="s">
        <v>2037</v>
      </c>
      <c r="E1909" s="45" t="s">
        <v>2038</v>
      </c>
      <c r="F1909" s="46">
        <v>21100</v>
      </c>
      <c r="G1909" s="46">
        <v>1000</v>
      </c>
      <c r="H1909" s="47">
        <v>4.9800000000000004</v>
      </c>
      <c r="I1909" s="46">
        <v>203619557600</v>
      </c>
      <c r="J1909" s="46"/>
      <c r="K1909" s="44"/>
    </row>
    <row r="1910" spans="2:11" s="39" customFormat="1" ht="12.75" hidden="1" x14ac:dyDescent="0.2">
      <c r="B1910" s="45" t="s">
        <v>4014</v>
      </c>
      <c r="C1910" s="45" t="s">
        <v>4015</v>
      </c>
      <c r="D1910" s="45" t="s">
        <v>2037</v>
      </c>
      <c r="E1910" s="45" t="s">
        <v>2047</v>
      </c>
      <c r="F1910" s="46">
        <v>62300</v>
      </c>
      <c r="G1910" s="46">
        <v>0</v>
      </c>
      <c r="H1910" s="47">
        <v>0</v>
      </c>
      <c r="I1910" s="46">
        <v>419748991200</v>
      </c>
      <c r="J1910" s="46"/>
      <c r="K1910" s="44"/>
    </row>
    <row r="1911" spans="2:11" s="39" customFormat="1" ht="12.75" hidden="1" x14ac:dyDescent="0.2">
      <c r="B1911" s="45" t="s">
        <v>4016</v>
      </c>
      <c r="C1911" s="45" t="s">
        <v>4017</v>
      </c>
      <c r="D1911" s="45" t="s">
        <v>2037</v>
      </c>
      <c r="E1911" s="45" t="s">
        <v>2038</v>
      </c>
      <c r="F1911" s="46">
        <v>1405</v>
      </c>
      <c r="G1911" s="46">
        <v>0</v>
      </c>
      <c r="H1911" s="47">
        <v>0</v>
      </c>
      <c r="I1911" s="46">
        <v>43288294470</v>
      </c>
      <c r="J1911" s="46"/>
      <c r="K1911" s="44"/>
    </row>
    <row r="1912" spans="2:11" s="39" customFormat="1" ht="12.75" hidden="1" x14ac:dyDescent="0.2">
      <c r="B1912" s="45" t="s">
        <v>4018</v>
      </c>
      <c r="C1912" s="45" t="s">
        <v>4019</v>
      </c>
      <c r="D1912" s="45" t="s">
        <v>2037</v>
      </c>
      <c r="E1912" s="45" t="s">
        <v>2047</v>
      </c>
      <c r="F1912" s="46">
        <v>2290</v>
      </c>
      <c r="G1912" s="46">
        <v>70</v>
      </c>
      <c r="H1912" s="47">
        <v>3.15</v>
      </c>
      <c r="I1912" s="46">
        <v>92248411210</v>
      </c>
      <c r="J1912" s="46"/>
      <c r="K1912" s="44"/>
    </row>
    <row r="1913" spans="2:11" s="39" customFormat="1" ht="12.75" hidden="1" x14ac:dyDescent="0.2">
      <c r="B1913" s="45" t="s">
        <v>4020</v>
      </c>
      <c r="C1913" s="45" t="s">
        <v>4021</v>
      </c>
      <c r="D1913" s="45" t="s">
        <v>2037</v>
      </c>
      <c r="E1913" s="45" t="s">
        <v>2056</v>
      </c>
      <c r="F1913" s="46">
        <v>16550</v>
      </c>
      <c r="G1913" s="46">
        <v>650</v>
      </c>
      <c r="H1913" s="47">
        <v>4.09</v>
      </c>
      <c r="I1913" s="46">
        <v>83481245200</v>
      </c>
      <c r="J1913" s="46"/>
      <c r="K1913" s="44"/>
    </row>
    <row r="1914" spans="2:11" s="39" customFormat="1" ht="12.75" hidden="1" x14ac:dyDescent="0.2">
      <c r="B1914" s="45" t="s">
        <v>4022</v>
      </c>
      <c r="C1914" s="45" t="s">
        <v>4023</v>
      </c>
      <c r="D1914" s="45" t="s">
        <v>2037</v>
      </c>
      <c r="E1914" s="45" t="s">
        <v>2114</v>
      </c>
      <c r="F1914" s="46">
        <v>11850</v>
      </c>
      <c r="G1914" s="46">
        <v>350</v>
      </c>
      <c r="H1914" s="47">
        <v>3.04</v>
      </c>
      <c r="I1914" s="46">
        <v>110807501400</v>
      </c>
      <c r="J1914" s="46"/>
      <c r="K1914" s="44"/>
    </row>
    <row r="1915" spans="2:11" s="39" customFormat="1" ht="12.75" hidden="1" x14ac:dyDescent="0.2">
      <c r="B1915" s="45" t="s">
        <v>4024</v>
      </c>
      <c r="C1915" s="45" t="s">
        <v>4025</v>
      </c>
      <c r="D1915" s="45" t="s">
        <v>2037</v>
      </c>
      <c r="E1915" s="45" t="s">
        <v>2131</v>
      </c>
      <c r="F1915" s="46">
        <v>45600</v>
      </c>
      <c r="G1915" s="46">
        <v>250</v>
      </c>
      <c r="H1915" s="47">
        <v>0.55000000000000004</v>
      </c>
      <c r="I1915" s="46">
        <v>433313680800</v>
      </c>
      <c r="J1915" s="46"/>
      <c r="K1915" s="44"/>
    </row>
    <row r="1916" spans="2:11" s="39" customFormat="1" ht="12.75" hidden="1" x14ac:dyDescent="0.2">
      <c r="B1916" s="45" t="s">
        <v>4026</v>
      </c>
      <c r="C1916" s="45" t="s">
        <v>4027</v>
      </c>
      <c r="D1916" s="45" t="s">
        <v>2037</v>
      </c>
      <c r="E1916" s="45" t="s">
        <v>2126</v>
      </c>
      <c r="F1916" s="46">
        <v>4620</v>
      </c>
      <c r="G1916" s="46">
        <v>-30</v>
      </c>
      <c r="H1916" s="47">
        <v>-0.65</v>
      </c>
      <c r="I1916" s="46">
        <v>91434031920</v>
      </c>
      <c r="J1916" s="46"/>
      <c r="K1916" s="44"/>
    </row>
    <row r="1917" spans="2:11" s="39" customFormat="1" ht="12.75" hidden="1" x14ac:dyDescent="0.2">
      <c r="B1917" s="45" t="s">
        <v>4028</v>
      </c>
      <c r="C1917" s="45" t="s">
        <v>4029</v>
      </c>
      <c r="D1917" s="45" t="s">
        <v>2037</v>
      </c>
      <c r="E1917" s="45" t="s">
        <v>2111</v>
      </c>
      <c r="F1917" s="46">
        <v>9940</v>
      </c>
      <c r="G1917" s="46">
        <v>220</v>
      </c>
      <c r="H1917" s="47">
        <v>2.2599999999999998</v>
      </c>
      <c r="I1917" s="46">
        <v>143876778500</v>
      </c>
      <c r="J1917" s="46"/>
      <c r="K1917" s="44"/>
    </row>
    <row r="1918" spans="2:11" hidden="1" x14ac:dyDescent="0.2">
      <c r="B1918" s="66" t="s">
        <v>4030</v>
      </c>
      <c r="C1918" s="66" t="s">
        <v>5212</v>
      </c>
      <c r="D1918" s="66" t="s">
        <v>2037</v>
      </c>
      <c r="E1918" s="66" t="s">
        <v>2341</v>
      </c>
      <c r="F1918" s="67">
        <v>810</v>
      </c>
      <c r="G1918" s="67">
        <v>52</v>
      </c>
      <c r="H1918" s="68">
        <v>6.86</v>
      </c>
      <c r="I1918" s="67">
        <v>21177228870</v>
      </c>
      <c r="J1918" s="67" t="s">
        <v>5213</v>
      </c>
      <c r="K1918" s="65" t="s">
        <v>5125</v>
      </c>
    </row>
    <row r="1919" spans="2:11" s="39" customFormat="1" ht="12.75" hidden="1" x14ac:dyDescent="0.2">
      <c r="B1919" s="45" t="s">
        <v>4031</v>
      </c>
      <c r="C1919" s="45" t="s">
        <v>4032</v>
      </c>
      <c r="D1919" s="45" t="s">
        <v>2037</v>
      </c>
      <c r="E1919" s="45" t="s">
        <v>2131</v>
      </c>
      <c r="F1919" s="46">
        <v>16500</v>
      </c>
      <c r="G1919" s="46">
        <v>-350</v>
      </c>
      <c r="H1919" s="47">
        <v>-2.08</v>
      </c>
      <c r="I1919" s="48">
        <v>201114045000</v>
      </c>
      <c r="J1919" s="46"/>
      <c r="K1919" s="44"/>
    </row>
    <row r="1920" spans="2:11" s="39" customFormat="1" ht="12.75" hidden="1" x14ac:dyDescent="0.2">
      <c r="B1920" s="45" t="s">
        <v>4033</v>
      </c>
      <c r="C1920" s="45" t="s">
        <v>4034</v>
      </c>
      <c r="D1920" s="45" t="s">
        <v>2037</v>
      </c>
      <c r="E1920" s="45" t="s">
        <v>2087</v>
      </c>
      <c r="F1920" s="46">
        <v>2215</v>
      </c>
      <c r="G1920" s="46">
        <v>-50</v>
      </c>
      <c r="H1920" s="47">
        <v>-2.21</v>
      </c>
      <c r="I1920" s="46">
        <v>63685263580</v>
      </c>
      <c r="J1920" s="46"/>
      <c r="K1920" s="44"/>
    </row>
    <row r="1921" spans="2:11" s="39" customFormat="1" ht="12.75" hidden="1" x14ac:dyDescent="0.2">
      <c r="B1921" s="45" t="s">
        <v>4035</v>
      </c>
      <c r="C1921" s="45" t="s">
        <v>4036</v>
      </c>
      <c r="D1921" s="45" t="s">
        <v>2037</v>
      </c>
      <c r="E1921" s="45" t="s">
        <v>2131</v>
      </c>
      <c r="F1921" s="46">
        <v>9000</v>
      </c>
      <c r="G1921" s="46">
        <v>100</v>
      </c>
      <c r="H1921" s="47">
        <v>1.1200000000000001</v>
      </c>
      <c r="I1921" s="46">
        <v>216339921000</v>
      </c>
      <c r="J1921" s="46"/>
      <c r="K1921" s="44"/>
    </row>
    <row r="1922" spans="2:11" hidden="1" x14ac:dyDescent="0.2">
      <c r="B1922" s="66" t="s">
        <v>4037</v>
      </c>
      <c r="C1922" s="66" t="s">
        <v>5214</v>
      </c>
      <c r="D1922" s="66" t="s">
        <v>2037</v>
      </c>
      <c r="E1922" s="66" t="s">
        <v>2341</v>
      </c>
      <c r="F1922" s="67">
        <v>13000</v>
      </c>
      <c r="G1922" s="67">
        <v>300</v>
      </c>
      <c r="H1922" s="68">
        <v>2.36</v>
      </c>
      <c r="I1922" s="67">
        <v>101329280000</v>
      </c>
      <c r="J1922" s="67" t="s">
        <v>5215</v>
      </c>
      <c r="K1922" s="65" t="s">
        <v>5125</v>
      </c>
    </row>
    <row r="1923" spans="2:11" s="39" customFormat="1" ht="12.75" hidden="1" x14ac:dyDescent="0.2">
      <c r="B1923" s="45" t="s">
        <v>4038</v>
      </c>
      <c r="C1923" s="45" t="s">
        <v>4039</v>
      </c>
      <c r="D1923" s="45" t="s">
        <v>2037</v>
      </c>
      <c r="E1923" s="45" t="s">
        <v>2126</v>
      </c>
      <c r="F1923" s="46">
        <v>1420</v>
      </c>
      <c r="G1923" s="46">
        <v>30</v>
      </c>
      <c r="H1923" s="47">
        <v>2.16</v>
      </c>
      <c r="I1923" s="48">
        <v>38730528400</v>
      </c>
      <c r="J1923" s="46"/>
      <c r="K1923" s="44"/>
    </row>
    <row r="1924" spans="2:11" s="39" customFormat="1" ht="12.75" hidden="1" x14ac:dyDescent="0.2">
      <c r="B1924" s="45" t="s">
        <v>4040</v>
      </c>
      <c r="C1924" s="45" t="s">
        <v>4041</v>
      </c>
      <c r="D1924" s="45" t="s">
        <v>2037</v>
      </c>
      <c r="E1924" s="45" t="s">
        <v>2108</v>
      </c>
      <c r="F1924" s="46">
        <v>2220</v>
      </c>
      <c r="G1924" s="46">
        <v>0</v>
      </c>
      <c r="H1924" s="47">
        <v>0</v>
      </c>
      <c r="I1924" s="46">
        <v>97187539620</v>
      </c>
      <c r="J1924" s="46"/>
      <c r="K1924" s="44"/>
    </row>
    <row r="1925" spans="2:11" s="39" customFormat="1" ht="12.75" hidden="1" x14ac:dyDescent="0.2">
      <c r="B1925" s="45" t="s">
        <v>4042</v>
      </c>
      <c r="C1925" s="45" t="s">
        <v>4043</v>
      </c>
      <c r="D1925" s="45" t="s">
        <v>2037</v>
      </c>
      <c r="E1925" s="45" t="s">
        <v>2044</v>
      </c>
      <c r="F1925" s="46">
        <v>2565</v>
      </c>
      <c r="G1925" s="46">
        <v>0</v>
      </c>
      <c r="H1925" s="47">
        <v>0</v>
      </c>
      <c r="I1925" s="46">
        <v>19671313320</v>
      </c>
      <c r="J1925" s="46"/>
      <c r="K1925" s="44"/>
    </row>
    <row r="1926" spans="2:11" s="39" customFormat="1" ht="12.75" hidden="1" x14ac:dyDescent="0.2">
      <c r="B1926" s="45" t="s">
        <v>4044</v>
      </c>
      <c r="C1926" s="45" t="s">
        <v>4045</v>
      </c>
      <c r="D1926" s="45" t="s">
        <v>2037</v>
      </c>
      <c r="E1926" s="45" t="s">
        <v>2041</v>
      </c>
      <c r="F1926" s="46">
        <v>2010</v>
      </c>
      <c r="G1926" s="46">
        <v>0</v>
      </c>
      <c r="H1926" s="47">
        <v>0</v>
      </c>
      <c r="I1926" s="46">
        <v>7276200000</v>
      </c>
      <c r="J1926" s="46"/>
      <c r="K1926" s="44"/>
    </row>
    <row r="1927" spans="2:11" s="39" customFormat="1" ht="12.75" hidden="1" x14ac:dyDescent="0.2">
      <c r="B1927" s="45" t="s">
        <v>4046</v>
      </c>
      <c r="C1927" s="45" t="s">
        <v>4047</v>
      </c>
      <c r="D1927" s="45" t="s">
        <v>2037</v>
      </c>
      <c r="E1927" s="45" t="s">
        <v>2041</v>
      </c>
      <c r="F1927" s="46">
        <v>2035</v>
      </c>
      <c r="G1927" s="46">
        <v>-5</v>
      </c>
      <c r="H1927" s="47">
        <v>-0.25</v>
      </c>
      <c r="I1927" s="46">
        <v>6512000000</v>
      </c>
      <c r="J1927" s="46"/>
      <c r="K1927" s="44"/>
    </row>
    <row r="1928" spans="2:11" s="39" customFormat="1" ht="12.75" hidden="1" x14ac:dyDescent="0.2">
      <c r="B1928" s="45" t="s">
        <v>4048</v>
      </c>
      <c r="C1928" s="45" t="s">
        <v>4049</v>
      </c>
      <c r="D1928" s="45" t="s">
        <v>2037</v>
      </c>
      <c r="E1928" s="45" t="s">
        <v>2041</v>
      </c>
      <c r="F1928" s="46">
        <v>6790</v>
      </c>
      <c r="G1928" s="46">
        <v>0</v>
      </c>
      <c r="H1928" s="47">
        <v>0</v>
      </c>
      <c r="I1928" s="46">
        <v>376717280100</v>
      </c>
      <c r="J1928" s="46"/>
      <c r="K1928" s="44"/>
    </row>
    <row r="1929" spans="2:11" s="39" customFormat="1" ht="12.75" hidden="1" x14ac:dyDescent="0.2">
      <c r="B1929" s="45" t="s">
        <v>4050</v>
      </c>
      <c r="C1929" s="45" t="s">
        <v>4051</v>
      </c>
      <c r="D1929" s="45" t="s">
        <v>2037</v>
      </c>
      <c r="E1929" s="45" t="s">
        <v>2211</v>
      </c>
      <c r="F1929" s="46">
        <v>7050</v>
      </c>
      <c r="G1929" s="46">
        <v>-100</v>
      </c>
      <c r="H1929" s="47">
        <v>-1.4</v>
      </c>
      <c r="I1929" s="46">
        <v>63555750000</v>
      </c>
      <c r="J1929" s="46"/>
      <c r="K1929" s="44"/>
    </row>
    <row r="1930" spans="2:11" s="39" customFormat="1" ht="12.75" hidden="1" x14ac:dyDescent="0.2">
      <c r="B1930" s="45" t="s">
        <v>4052</v>
      </c>
      <c r="C1930" s="45" t="s">
        <v>4053</v>
      </c>
      <c r="D1930" s="45" t="s">
        <v>2037</v>
      </c>
      <c r="E1930" s="45" t="s">
        <v>2056</v>
      </c>
      <c r="F1930" s="46">
        <v>7190</v>
      </c>
      <c r="G1930" s="46">
        <v>0</v>
      </c>
      <c r="H1930" s="47">
        <v>0</v>
      </c>
      <c r="I1930" s="46">
        <v>203222732840</v>
      </c>
      <c r="J1930" s="46"/>
      <c r="K1930" s="44"/>
    </row>
    <row r="1931" spans="2:11" s="39" customFormat="1" ht="12.75" hidden="1" x14ac:dyDescent="0.2">
      <c r="B1931" s="45" t="s">
        <v>4054</v>
      </c>
      <c r="C1931" s="45" t="s">
        <v>4055</v>
      </c>
      <c r="D1931" s="45" t="s">
        <v>2037</v>
      </c>
      <c r="E1931" s="45" t="s">
        <v>2155</v>
      </c>
      <c r="F1931" s="46">
        <v>8960</v>
      </c>
      <c r="G1931" s="46">
        <v>130</v>
      </c>
      <c r="H1931" s="47">
        <v>1.47</v>
      </c>
      <c r="I1931" s="46">
        <v>88698624000</v>
      </c>
      <c r="J1931" s="46"/>
      <c r="K1931" s="44"/>
    </row>
    <row r="1932" spans="2:11" s="39" customFormat="1" ht="12.75" hidden="1" x14ac:dyDescent="0.2">
      <c r="B1932" s="45" t="s">
        <v>4056</v>
      </c>
      <c r="C1932" s="45" t="s">
        <v>4057</v>
      </c>
      <c r="D1932" s="45" t="s">
        <v>2037</v>
      </c>
      <c r="E1932" s="45" t="s">
        <v>2041</v>
      </c>
      <c r="F1932" s="46">
        <v>236</v>
      </c>
      <c r="G1932" s="46">
        <v>-2</v>
      </c>
      <c r="H1932" s="47">
        <v>-0.84</v>
      </c>
      <c r="I1932" s="46">
        <v>25724161896</v>
      </c>
      <c r="J1932" s="46"/>
      <c r="K1932" s="44"/>
    </row>
    <row r="1933" spans="2:11" s="39" customFormat="1" ht="12.75" hidden="1" x14ac:dyDescent="0.2">
      <c r="B1933" s="45" t="s">
        <v>4058</v>
      </c>
      <c r="C1933" s="45" t="s">
        <v>4059</v>
      </c>
      <c r="D1933" s="45" t="s">
        <v>2037</v>
      </c>
      <c r="E1933" s="45" t="s">
        <v>2214</v>
      </c>
      <c r="F1933" s="46">
        <v>7990</v>
      </c>
      <c r="G1933" s="46">
        <v>-30</v>
      </c>
      <c r="H1933" s="47">
        <v>-0.37</v>
      </c>
      <c r="I1933" s="46">
        <v>98229060000</v>
      </c>
      <c r="J1933" s="46"/>
      <c r="K1933" s="44"/>
    </row>
    <row r="1934" spans="2:11" s="39" customFormat="1" ht="12.75" hidden="1" x14ac:dyDescent="0.2">
      <c r="B1934" s="45" t="s">
        <v>4060</v>
      </c>
      <c r="C1934" s="45" t="s">
        <v>4061</v>
      </c>
      <c r="D1934" s="45" t="s">
        <v>2037</v>
      </c>
      <c r="E1934" s="45" t="s">
        <v>2108</v>
      </c>
      <c r="F1934" s="46">
        <v>295</v>
      </c>
      <c r="G1934" s="46">
        <v>0</v>
      </c>
      <c r="H1934" s="47">
        <v>0</v>
      </c>
      <c r="I1934" s="46">
        <v>13511445155</v>
      </c>
      <c r="J1934" s="46"/>
      <c r="K1934" s="44"/>
    </row>
    <row r="1935" spans="2:11" s="39" customFormat="1" ht="12.75" hidden="1" x14ac:dyDescent="0.2">
      <c r="B1935" s="45" t="s">
        <v>4062</v>
      </c>
      <c r="C1935" s="45" t="s">
        <v>4063</v>
      </c>
      <c r="D1935" s="45" t="s">
        <v>2037</v>
      </c>
      <c r="E1935" s="45" t="s">
        <v>2117</v>
      </c>
      <c r="F1935" s="46">
        <v>2615</v>
      </c>
      <c r="G1935" s="46">
        <v>10</v>
      </c>
      <c r="H1935" s="47">
        <v>0.38</v>
      </c>
      <c r="I1935" s="46">
        <v>137331910545</v>
      </c>
      <c r="J1935" s="46"/>
      <c r="K1935" s="44"/>
    </row>
    <row r="1936" spans="2:11" s="39" customFormat="1" ht="12.75" hidden="1" x14ac:dyDescent="0.2">
      <c r="B1936" s="45" t="s">
        <v>4064</v>
      </c>
      <c r="C1936" s="45" t="s">
        <v>4065</v>
      </c>
      <c r="D1936" s="45" t="s">
        <v>2037</v>
      </c>
      <c r="E1936" s="45" t="s">
        <v>269</v>
      </c>
      <c r="F1936" s="46">
        <v>35200</v>
      </c>
      <c r="G1936" s="46">
        <v>600</v>
      </c>
      <c r="H1936" s="47">
        <v>1.73</v>
      </c>
      <c r="I1936" s="46">
        <v>363277481600</v>
      </c>
      <c r="J1936" s="46"/>
      <c r="K1936" s="44"/>
    </row>
    <row r="1937" spans="2:11" s="39" customFormat="1" ht="12.75" hidden="1" x14ac:dyDescent="0.2">
      <c r="B1937" s="45" t="s">
        <v>4066</v>
      </c>
      <c r="C1937" s="45" t="s">
        <v>4067</v>
      </c>
      <c r="D1937" s="45" t="s">
        <v>2037</v>
      </c>
      <c r="E1937" s="45" t="s">
        <v>269</v>
      </c>
      <c r="F1937" s="46">
        <v>47650</v>
      </c>
      <c r="G1937" s="46">
        <v>2200</v>
      </c>
      <c r="H1937" s="47">
        <v>4.84</v>
      </c>
      <c r="I1937" s="46">
        <v>679385885400</v>
      </c>
      <c r="J1937" s="46"/>
      <c r="K1937" s="44"/>
    </row>
    <row r="1938" spans="2:11" s="39" customFormat="1" ht="12.75" hidden="1" x14ac:dyDescent="0.2">
      <c r="B1938" s="45" t="s">
        <v>4068</v>
      </c>
      <c r="C1938" s="45" t="s">
        <v>4069</v>
      </c>
      <c r="D1938" s="45" t="s">
        <v>2037</v>
      </c>
      <c r="E1938" s="45" t="s">
        <v>2044</v>
      </c>
      <c r="F1938" s="46">
        <v>10500</v>
      </c>
      <c r="G1938" s="46">
        <v>400</v>
      </c>
      <c r="H1938" s="47">
        <v>3.96</v>
      </c>
      <c r="I1938" s="46">
        <v>51560250000</v>
      </c>
      <c r="J1938" s="46"/>
      <c r="K1938" s="44"/>
    </row>
    <row r="1939" spans="2:11" s="39" customFormat="1" ht="12.75" hidden="1" x14ac:dyDescent="0.2">
      <c r="B1939" s="45" t="s">
        <v>4070</v>
      </c>
      <c r="C1939" s="45" t="s">
        <v>4071</v>
      </c>
      <c r="D1939" s="45" t="s">
        <v>2037</v>
      </c>
      <c r="E1939" s="45" t="s">
        <v>2044</v>
      </c>
      <c r="F1939" s="46">
        <v>2720</v>
      </c>
      <c r="G1939" s="46">
        <v>0</v>
      </c>
      <c r="H1939" s="47">
        <v>0</v>
      </c>
      <c r="I1939" s="46">
        <v>26570513120</v>
      </c>
      <c r="J1939" s="46"/>
      <c r="K1939" s="44"/>
    </row>
    <row r="1940" spans="2:11" s="39" customFormat="1" ht="12.75" hidden="1" x14ac:dyDescent="0.2">
      <c r="B1940" s="45" t="s">
        <v>4072</v>
      </c>
      <c r="C1940" s="45" t="s">
        <v>4073</v>
      </c>
      <c r="D1940" s="45" t="s">
        <v>2037</v>
      </c>
      <c r="E1940" s="45" t="s">
        <v>2071</v>
      </c>
      <c r="F1940" s="46">
        <v>4150</v>
      </c>
      <c r="G1940" s="46">
        <v>120</v>
      </c>
      <c r="H1940" s="47">
        <v>2.98</v>
      </c>
      <c r="I1940" s="46">
        <v>92445723700</v>
      </c>
      <c r="J1940" s="46"/>
      <c r="K1940" s="44"/>
    </row>
    <row r="1941" spans="2:11" s="39" customFormat="1" ht="12.75" hidden="1" x14ac:dyDescent="0.2">
      <c r="B1941" s="45" t="s">
        <v>4074</v>
      </c>
      <c r="C1941" s="45" t="s">
        <v>4075</v>
      </c>
      <c r="D1941" s="45" t="s">
        <v>2037</v>
      </c>
      <c r="E1941" s="45" t="s">
        <v>2131</v>
      </c>
      <c r="F1941" s="46">
        <v>1585</v>
      </c>
      <c r="G1941" s="46">
        <v>0</v>
      </c>
      <c r="H1941" s="47">
        <v>0</v>
      </c>
      <c r="I1941" s="46">
        <v>35542856275</v>
      </c>
      <c r="J1941" s="46"/>
      <c r="K1941" s="44"/>
    </row>
    <row r="1942" spans="2:11" s="39" customFormat="1" ht="12.75" hidden="1" x14ac:dyDescent="0.2">
      <c r="B1942" s="45" t="s">
        <v>4076</v>
      </c>
      <c r="C1942" s="45" t="s">
        <v>4077</v>
      </c>
      <c r="D1942" s="45" t="s">
        <v>2037</v>
      </c>
      <c r="E1942" s="45" t="s">
        <v>2038</v>
      </c>
      <c r="F1942" s="46">
        <v>5890</v>
      </c>
      <c r="G1942" s="46">
        <v>130</v>
      </c>
      <c r="H1942" s="47">
        <v>2.2599999999999998</v>
      </c>
      <c r="I1942" s="46">
        <v>235141587190</v>
      </c>
      <c r="J1942" s="46"/>
      <c r="K1942" s="44"/>
    </row>
    <row r="1943" spans="2:11" s="39" customFormat="1" ht="12.75" hidden="1" x14ac:dyDescent="0.2">
      <c r="B1943" s="45" t="s">
        <v>4078</v>
      </c>
      <c r="C1943" s="45" t="s">
        <v>4079</v>
      </c>
      <c r="D1943" s="45" t="s">
        <v>2037</v>
      </c>
      <c r="E1943" s="45" t="s">
        <v>2131</v>
      </c>
      <c r="F1943" s="46">
        <v>12300</v>
      </c>
      <c r="G1943" s="46">
        <v>350</v>
      </c>
      <c r="H1943" s="47">
        <v>2.93</v>
      </c>
      <c r="I1943" s="46">
        <v>197549512800</v>
      </c>
      <c r="J1943" s="46"/>
      <c r="K1943" s="44"/>
    </row>
    <row r="1944" spans="2:11" s="39" customFormat="1" ht="12.75" hidden="1" x14ac:dyDescent="0.2">
      <c r="B1944" s="45" t="s">
        <v>4080</v>
      </c>
      <c r="C1944" s="45" t="s">
        <v>4081</v>
      </c>
      <c r="D1944" s="45" t="s">
        <v>2037</v>
      </c>
      <c r="E1944" s="45" t="s">
        <v>2044</v>
      </c>
      <c r="F1944" s="46">
        <v>117000</v>
      </c>
      <c r="G1944" s="46">
        <v>4500</v>
      </c>
      <c r="H1944" s="47">
        <v>4</v>
      </c>
      <c r="I1944" s="46">
        <v>1441387350000</v>
      </c>
      <c r="J1944" s="46"/>
      <c r="K1944" s="44"/>
    </row>
    <row r="1945" spans="2:11" x14ac:dyDescent="0.2">
      <c r="B1945" s="66" t="s">
        <v>4082</v>
      </c>
      <c r="C1945" s="66" t="s">
        <v>5216</v>
      </c>
      <c r="D1945" s="66" t="s">
        <v>2037</v>
      </c>
      <c r="E1945" s="66" t="s">
        <v>2341</v>
      </c>
      <c r="F1945" s="67">
        <v>72700</v>
      </c>
      <c r="G1945" s="67">
        <v>800</v>
      </c>
      <c r="H1945" s="68">
        <v>1.1100000000000001</v>
      </c>
      <c r="I1945" s="67">
        <v>818341152400</v>
      </c>
      <c r="J1945" s="67" t="s">
        <v>5217</v>
      </c>
      <c r="K1945" s="65" t="s">
        <v>750</v>
      </c>
    </row>
    <row r="1946" spans="2:11" s="39" customFormat="1" ht="12.75" hidden="1" x14ac:dyDescent="0.2">
      <c r="B1946" s="45" t="s">
        <v>4084</v>
      </c>
      <c r="C1946" s="45" t="s">
        <v>4085</v>
      </c>
      <c r="D1946" s="45" t="s">
        <v>2037</v>
      </c>
      <c r="E1946" s="45" t="s">
        <v>2114</v>
      </c>
      <c r="F1946" s="46">
        <v>7680</v>
      </c>
      <c r="G1946" s="46">
        <v>150</v>
      </c>
      <c r="H1946" s="47">
        <v>1.99</v>
      </c>
      <c r="I1946" s="48">
        <v>142841702400</v>
      </c>
      <c r="J1946" s="46"/>
      <c r="K1946" s="44"/>
    </row>
    <row r="1947" spans="2:11" hidden="1" x14ac:dyDescent="0.2">
      <c r="B1947" s="66" t="s">
        <v>4086</v>
      </c>
      <c r="C1947" s="66" t="s">
        <v>5218</v>
      </c>
      <c r="D1947" s="66" t="s">
        <v>2037</v>
      </c>
      <c r="E1947" s="66" t="s">
        <v>2341</v>
      </c>
      <c r="F1947" s="67">
        <v>6690</v>
      </c>
      <c r="G1947" s="67">
        <v>190</v>
      </c>
      <c r="H1947" s="68">
        <v>2.92</v>
      </c>
      <c r="I1947" s="67">
        <v>47533119000</v>
      </c>
      <c r="J1947" s="67" t="s">
        <v>5219</v>
      </c>
      <c r="K1947" s="65" t="s">
        <v>5125</v>
      </c>
    </row>
    <row r="1948" spans="2:11" s="39" customFormat="1" ht="12.75" hidden="1" x14ac:dyDescent="0.2">
      <c r="B1948" s="45" t="s">
        <v>4087</v>
      </c>
      <c r="C1948" s="45" t="s">
        <v>4088</v>
      </c>
      <c r="D1948" s="45" t="s">
        <v>2037</v>
      </c>
      <c r="E1948" s="45" t="s">
        <v>2300</v>
      </c>
      <c r="F1948" s="46">
        <v>31000</v>
      </c>
      <c r="G1948" s="46">
        <v>0</v>
      </c>
      <c r="H1948" s="47">
        <v>0</v>
      </c>
      <c r="I1948" s="48">
        <v>211988664000</v>
      </c>
      <c r="J1948" s="46"/>
      <c r="K1948" s="44"/>
    </row>
    <row r="1949" spans="2:11" s="39" customFormat="1" ht="12.75" hidden="1" x14ac:dyDescent="0.2">
      <c r="B1949" s="45" t="s">
        <v>4089</v>
      </c>
      <c r="C1949" s="45" t="s">
        <v>4090</v>
      </c>
      <c r="D1949" s="45" t="s">
        <v>2037</v>
      </c>
      <c r="E1949" s="45" t="s">
        <v>2071</v>
      </c>
      <c r="F1949" s="46">
        <v>10850</v>
      </c>
      <c r="G1949" s="46">
        <v>-200</v>
      </c>
      <c r="H1949" s="47">
        <v>-1.81</v>
      </c>
      <c r="I1949" s="46">
        <v>257648016850</v>
      </c>
      <c r="J1949" s="46"/>
      <c r="K1949" s="44"/>
    </row>
    <row r="1950" spans="2:11" s="39" customFormat="1" ht="12.75" hidden="1" x14ac:dyDescent="0.2">
      <c r="B1950" s="45" t="s">
        <v>4091</v>
      </c>
      <c r="C1950" s="45" t="s">
        <v>4092</v>
      </c>
      <c r="D1950" s="45" t="s">
        <v>2037</v>
      </c>
      <c r="E1950" s="45" t="s">
        <v>2126</v>
      </c>
      <c r="F1950" s="46">
        <v>19050</v>
      </c>
      <c r="G1950" s="46">
        <v>-50</v>
      </c>
      <c r="H1950" s="47">
        <v>-0.26</v>
      </c>
      <c r="I1950" s="46">
        <v>121653300000</v>
      </c>
      <c r="J1950" s="46"/>
      <c r="K1950" s="44"/>
    </row>
    <row r="1951" spans="2:11" s="39" customFormat="1" ht="12.75" hidden="1" x14ac:dyDescent="0.2">
      <c r="B1951" s="45" t="s">
        <v>4093</v>
      </c>
      <c r="C1951" s="45" t="s">
        <v>4094</v>
      </c>
      <c r="D1951" s="45" t="s">
        <v>2037</v>
      </c>
      <c r="E1951" s="45" t="s">
        <v>2300</v>
      </c>
      <c r="F1951" s="46">
        <v>4095</v>
      </c>
      <c r="G1951" s="46">
        <v>30</v>
      </c>
      <c r="H1951" s="47">
        <v>0.74</v>
      </c>
      <c r="I1951" s="46">
        <v>227848351185</v>
      </c>
      <c r="J1951" s="46"/>
      <c r="K1951" s="44"/>
    </row>
    <row r="1952" spans="2:11" s="39" customFormat="1" ht="12.75" hidden="1" x14ac:dyDescent="0.2">
      <c r="B1952" s="45" t="s">
        <v>4095</v>
      </c>
      <c r="C1952" s="45" t="s">
        <v>4096</v>
      </c>
      <c r="D1952" s="45" t="s">
        <v>2037</v>
      </c>
      <c r="E1952" s="45" t="s">
        <v>2038</v>
      </c>
      <c r="F1952" s="46">
        <v>310</v>
      </c>
      <c r="G1952" s="46">
        <v>0</v>
      </c>
      <c r="H1952" s="47">
        <v>0</v>
      </c>
      <c r="I1952" s="46">
        <v>18642222930</v>
      </c>
      <c r="J1952" s="46"/>
      <c r="K1952" s="44"/>
    </row>
    <row r="1953" spans="2:11" s="39" customFormat="1" ht="12.75" hidden="1" x14ac:dyDescent="0.2">
      <c r="B1953" s="45" t="s">
        <v>4097</v>
      </c>
      <c r="C1953" s="45" t="s">
        <v>4098</v>
      </c>
      <c r="D1953" s="45" t="s">
        <v>2037</v>
      </c>
      <c r="E1953" s="45" t="s">
        <v>2071</v>
      </c>
      <c r="F1953" s="46">
        <v>23500</v>
      </c>
      <c r="G1953" s="46">
        <v>-50</v>
      </c>
      <c r="H1953" s="47">
        <v>-0.21</v>
      </c>
      <c r="I1953" s="46">
        <v>283024600000</v>
      </c>
      <c r="J1953" s="46"/>
      <c r="K1953" s="44"/>
    </row>
    <row r="1954" spans="2:11" s="39" customFormat="1" ht="12.75" hidden="1" x14ac:dyDescent="0.2">
      <c r="B1954" s="45" t="s">
        <v>4099</v>
      </c>
      <c r="C1954" s="45" t="s">
        <v>4100</v>
      </c>
      <c r="D1954" s="45" t="s">
        <v>2037</v>
      </c>
      <c r="E1954" s="45" t="s">
        <v>2214</v>
      </c>
      <c r="F1954" s="46">
        <v>279</v>
      </c>
      <c r="G1954" s="46">
        <v>-12</v>
      </c>
      <c r="H1954" s="47">
        <v>-4.12</v>
      </c>
      <c r="I1954" s="46">
        <v>97538050692</v>
      </c>
      <c r="J1954" s="46"/>
      <c r="K1954" s="44"/>
    </row>
    <row r="1955" spans="2:11" s="39" customFormat="1" ht="12.75" hidden="1" x14ac:dyDescent="0.2">
      <c r="B1955" s="45" t="s">
        <v>4101</v>
      </c>
      <c r="C1955" s="45" t="s">
        <v>4102</v>
      </c>
      <c r="D1955" s="45" t="s">
        <v>2037</v>
      </c>
      <c r="E1955" s="45" t="s">
        <v>2152</v>
      </c>
      <c r="F1955" s="46">
        <v>9160</v>
      </c>
      <c r="G1955" s="46">
        <v>-340</v>
      </c>
      <c r="H1955" s="47">
        <v>-3.58</v>
      </c>
      <c r="I1955" s="46">
        <v>43686330000</v>
      </c>
      <c r="J1955" s="46"/>
      <c r="K1955" s="44"/>
    </row>
    <row r="1956" spans="2:11" s="39" customFormat="1" ht="12.75" hidden="1" x14ac:dyDescent="0.2">
      <c r="B1956" s="45" t="s">
        <v>4103</v>
      </c>
      <c r="C1956" s="45" t="s">
        <v>4104</v>
      </c>
      <c r="D1956" s="45" t="s">
        <v>2037</v>
      </c>
      <c r="E1956" s="45" t="s">
        <v>2117</v>
      </c>
      <c r="F1956" s="46">
        <v>5330</v>
      </c>
      <c r="G1956" s="46">
        <v>90</v>
      </c>
      <c r="H1956" s="47">
        <v>1.72</v>
      </c>
      <c r="I1956" s="46">
        <v>105564700800</v>
      </c>
      <c r="J1956" s="46"/>
      <c r="K1956" s="44"/>
    </row>
    <row r="1957" spans="2:11" s="39" customFormat="1" ht="12.75" hidden="1" x14ac:dyDescent="0.2">
      <c r="B1957" s="45" t="s">
        <v>4105</v>
      </c>
      <c r="C1957" s="45" t="s">
        <v>4106</v>
      </c>
      <c r="D1957" s="45" t="s">
        <v>2037</v>
      </c>
      <c r="E1957" s="45" t="s">
        <v>2131</v>
      </c>
      <c r="F1957" s="46">
        <v>196</v>
      </c>
      <c r="G1957" s="46">
        <v>-4</v>
      </c>
      <c r="H1957" s="47">
        <v>-2</v>
      </c>
      <c r="I1957" s="46">
        <v>140789158272</v>
      </c>
      <c r="J1957" s="46"/>
      <c r="K1957" s="44"/>
    </row>
    <row r="1958" spans="2:11" x14ac:dyDescent="0.2">
      <c r="B1958" s="66" t="s">
        <v>4107</v>
      </c>
      <c r="C1958" s="66" t="s">
        <v>5220</v>
      </c>
      <c r="D1958" s="66" t="s">
        <v>2037</v>
      </c>
      <c r="E1958" s="66" t="s">
        <v>2341</v>
      </c>
      <c r="F1958" s="67">
        <v>17350</v>
      </c>
      <c r="G1958" s="67">
        <v>250</v>
      </c>
      <c r="H1958" s="68">
        <v>1.46</v>
      </c>
      <c r="I1958" s="67">
        <v>237413617700</v>
      </c>
      <c r="J1958" s="67" t="s">
        <v>5221</v>
      </c>
      <c r="K1958" s="65" t="s">
        <v>750</v>
      </c>
    </row>
    <row r="1959" spans="2:11" s="39" customFormat="1" ht="12.75" hidden="1" x14ac:dyDescent="0.2">
      <c r="B1959" s="45" t="s">
        <v>4108</v>
      </c>
      <c r="C1959" s="45" t="s">
        <v>4109</v>
      </c>
      <c r="D1959" s="45" t="s">
        <v>2037</v>
      </c>
      <c r="E1959" s="45" t="s">
        <v>269</v>
      </c>
      <c r="F1959" s="46">
        <v>15650</v>
      </c>
      <c r="G1959" s="46">
        <v>300</v>
      </c>
      <c r="H1959" s="47">
        <v>1.95</v>
      </c>
      <c r="I1959" s="48">
        <v>157820860000</v>
      </c>
      <c r="J1959" s="46"/>
      <c r="K1959" s="44"/>
    </row>
    <row r="1960" spans="2:11" s="39" customFormat="1" ht="12.75" hidden="1" x14ac:dyDescent="0.2">
      <c r="B1960" s="45" t="s">
        <v>4110</v>
      </c>
      <c r="C1960" s="45" t="s">
        <v>4111</v>
      </c>
      <c r="D1960" s="45" t="s">
        <v>2037</v>
      </c>
      <c r="E1960" s="45" t="s">
        <v>2038</v>
      </c>
      <c r="F1960" s="46">
        <v>2615</v>
      </c>
      <c r="G1960" s="46">
        <v>10</v>
      </c>
      <c r="H1960" s="47">
        <v>0.38</v>
      </c>
      <c r="I1960" s="46">
        <v>60668000000</v>
      </c>
      <c r="J1960" s="46"/>
      <c r="K1960" s="44"/>
    </row>
    <row r="1961" spans="2:11" s="39" customFormat="1" ht="12.75" hidden="1" x14ac:dyDescent="0.2">
      <c r="B1961" s="45" t="s">
        <v>4112</v>
      </c>
      <c r="C1961" s="45" t="s">
        <v>4113</v>
      </c>
      <c r="D1961" s="45" t="s">
        <v>2037</v>
      </c>
      <c r="E1961" s="45" t="s">
        <v>2300</v>
      </c>
      <c r="F1961" s="46">
        <v>1960</v>
      </c>
      <c r="G1961" s="46">
        <v>5</v>
      </c>
      <c r="H1961" s="47">
        <v>0.26</v>
      </c>
      <c r="I1961" s="46">
        <v>51955387960</v>
      </c>
      <c r="J1961" s="46"/>
      <c r="K1961" s="44"/>
    </row>
    <row r="1962" spans="2:11" s="39" customFormat="1" ht="12.75" hidden="1" x14ac:dyDescent="0.2">
      <c r="B1962" s="45" t="s">
        <v>4114</v>
      </c>
      <c r="C1962" s="45" t="s">
        <v>4115</v>
      </c>
      <c r="D1962" s="45" t="s">
        <v>2037</v>
      </c>
      <c r="E1962" s="45" t="s">
        <v>2071</v>
      </c>
      <c r="F1962" s="46">
        <v>11200</v>
      </c>
      <c r="G1962" s="46">
        <v>50</v>
      </c>
      <c r="H1962" s="47">
        <v>0.45</v>
      </c>
      <c r="I1962" s="46">
        <v>520336174400</v>
      </c>
      <c r="J1962" s="46"/>
      <c r="K1962" s="44"/>
    </row>
    <row r="1963" spans="2:11" s="39" customFormat="1" ht="12.75" hidden="1" x14ac:dyDescent="0.2">
      <c r="B1963" s="45" t="s">
        <v>4116</v>
      </c>
      <c r="C1963" s="45" t="s">
        <v>4117</v>
      </c>
      <c r="D1963" s="45" t="s">
        <v>2037</v>
      </c>
      <c r="E1963" s="45" t="s">
        <v>2496</v>
      </c>
      <c r="F1963" s="46">
        <v>3015</v>
      </c>
      <c r="G1963" s="46">
        <v>25</v>
      </c>
      <c r="H1963" s="47">
        <v>0.84</v>
      </c>
      <c r="I1963" s="46">
        <v>65061402570</v>
      </c>
      <c r="J1963" s="46"/>
      <c r="K1963" s="44"/>
    </row>
    <row r="1964" spans="2:11" s="39" customFormat="1" ht="12.75" hidden="1" x14ac:dyDescent="0.2">
      <c r="B1964" s="45" t="s">
        <v>4118</v>
      </c>
      <c r="C1964" s="45" t="s">
        <v>4119</v>
      </c>
      <c r="D1964" s="45" t="s">
        <v>2037</v>
      </c>
      <c r="E1964" s="45" t="s">
        <v>2131</v>
      </c>
      <c r="F1964" s="46">
        <v>3435</v>
      </c>
      <c r="G1964" s="46">
        <v>-140</v>
      </c>
      <c r="H1964" s="47">
        <v>-3.92</v>
      </c>
      <c r="I1964" s="46">
        <v>150745744440</v>
      </c>
      <c r="J1964" s="46"/>
      <c r="K1964" s="44"/>
    </row>
    <row r="1965" spans="2:11" s="39" customFormat="1" ht="12.75" hidden="1" x14ac:dyDescent="0.2">
      <c r="B1965" s="45" t="s">
        <v>4120</v>
      </c>
      <c r="C1965" s="45" t="s">
        <v>4121</v>
      </c>
      <c r="D1965" s="45" t="s">
        <v>2037</v>
      </c>
      <c r="E1965" s="45" t="s">
        <v>2047</v>
      </c>
      <c r="F1965" s="46">
        <v>3325</v>
      </c>
      <c r="G1965" s="46">
        <v>35</v>
      </c>
      <c r="H1965" s="47">
        <v>1.06</v>
      </c>
      <c r="I1965" s="46">
        <v>141236965975</v>
      </c>
      <c r="J1965" s="46"/>
      <c r="K1965" s="44"/>
    </row>
    <row r="1966" spans="2:11" s="39" customFormat="1" ht="12.75" hidden="1" x14ac:dyDescent="0.2">
      <c r="B1966" s="45" t="s">
        <v>4122</v>
      </c>
      <c r="C1966" s="45" t="s">
        <v>4123</v>
      </c>
      <c r="D1966" s="45" t="s">
        <v>2037</v>
      </c>
      <c r="E1966" s="45" t="s">
        <v>2071</v>
      </c>
      <c r="F1966" s="46">
        <v>54000</v>
      </c>
      <c r="G1966" s="46">
        <v>2200</v>
      </c>
      <c r="H1966" s="47">
        <v>4.25</v>
      </c>
      <c r="I1966" s="46">
        <v>435065958000</v>
      </c>
      <c r="J1966" s="46"/>
      <c r="K1966" s="44"/>
    </row>
    <row r="1967" spans="2:11" s="39" customFormat="1" ht="12.75" hidden="1" x14ac:dyDescent="0.2">
      <c r="B1967" s="45" t="s">
        <v>4124</v>
      </c>
      <c r="C1967" s="45" t="s">
        <v>4125</v>
      </c>
      <c r="D1967" s="45" t="s">
        <v>2037</v>
      </c>
      <c r="E1967" s="45" t="s">
        <v>2131</v>
      </c>
      <c r="F1967" s="46">
        <v>30150</v>
      </c>
      <c r="G1967" s="46">
        <v>-50</v>
      </c>
      <c r="H1967" s="47">
        <v>-0.17</v>
      </c>
      <c r="I1967" s="46">
        <v>518580000000</v>
      </c>
      <c r="J1967" s="46"/>
      <c r="K1967" s="44"/>
    </row>
    <row r="1968" spans="2:11" hidden="1" x14ac:dyDescent="0.2">
      <c r="B1968" s="66" t="s">
        <v>4126</v>
      </c>
      <c r="C1968" s="66" t="s">
        <v>5222</v>
      </c>
      <c r="D1968" s="66" t="s">
        <v>2037</v>
      </c>
      <c r="E1968" s="66" t="s">
        <v>2341</v>
      </c>
      <c r="F1968" s="67">
        <v>21350</v>
      </c>
      <c r="G1968" s="67">
        <v>50</v>
      </c>
      <c r="H1968" s="68">
        <v>0.23</v>
      </c>
      <c r="I1968" s="67">
        <v>249302626300</v>
      </c>
      <c r="J1968" s="67" t="s">
        <v>5223</v>
      </c>
      <c r="K1968" s="65" t="s">
        <v>5125</v>
      </c>
    </row>
    <row r="1969" spans="2:11" s="39" customFormat="1" ht="12.75" hidden="1" x14ac:dyDescent="0.2">
      <c r="B1969" s="45" t="s">
        <v>4127</v>
      </c>
      <c r="C1969" s="45" t="s">
        <v>4128</v>
      </c>
      <c r="D1969" s="45" t="s">
        <v>2037</v>
      </c>
      <c r="E1969" s="45" t="s">
        <v>2087</v>
      </c>
      <c r="F1969" s="46">
        <v>1360</v>
      </c>
      <c r="G1969" s="46">
        <v>-5</v>
      </c>
      <c r="H1969" s="47">
        <v>-0.37</v>
      </c>
      <c r="I1969" s="48">
        <v>28621835120</v>
      </c>
      <c r="J1969" s="46"/>
      <c r="K1969" s="44"/>
    </row>
    <row r="1970" spans="2:11" s="39" customFormat="1" ht="12.75" hidden="1" x14ac:dyDescent="0.2">
      <c r="B1970" s="45" t="s">
        <v>4129</v>
      </c>
      <c r="C1970" s="45" t="s">
        <v>4130</v>
      </c>
      <c r="D1970" s="45" t="s">
        <v>2037</v>
      </c>
      <c r="E1970" s="45" t="s">
        <v>2053</v>
      </c>
      <c r="F1970" s="46">
        <v>2150</v>
      </c>
      <c r="G1970" s="46">
        <v>5</v>
      </c>
      <c r="H1970" s="47">
        <v>0.23</v>
      </c>
      <c r="I1970" s="46">
        <v>174556700450</v>
      </c>
      <c r="J1970" s="46"/>
      <c r="K1970" s="44"/>
    </row>
    <row r="1971" spans="2:11" s="39" customFormat="1" ht="12.75" hidden="1" x14ac:dyDescent="0.2">
      <c r="B1971" s="45" t="s">
        <v>4131</v>
      </c>
      <c r="C1971" s="45" t="s">
        <v>4132</v>
      </c>
      <c r="D1971" s="45" t="s">
        <v>2037</v>
      </c>
      <c r="E1971" s="45" t="s">
        <v>2131</v>
      </c>
      <c r="F1971" s="46">
        <v>17350</v>
      </c>
      <c r="G1971" s="46">
        <v>600</v>
      </c>
      <c r="H1971" s="47">
        <v>3.58</v>
      </c>
      <c r="I1971" s="46">
        <v>404731639200</v>
      </c>
      <c r="J1971" s="46"/>
      <c r="K1971" s="44"/>
    </row>
    <row r="1972" spans="2:11" s="39" customFormat="1" ht="12.75" hidden="1" x14ac:dyDescent="0.2">
      <c r="B1972" s="45" t="s">
        <v>4133</v>
      </c>
      <c r="C1972" s="45" t="s">
        <v>4134</v>
      </c>
      <c r="D1972" s="45" t="s">
        <v>2037</v>
      </c>
      <c r="E1972" s="45" t="s">
        <v>2044</v>
      </c>
      <c r="F1972" s="46">
        <v>15700</v>
      </c>
      <c r="G1972" s="46">
        <v>650</v>
      </c>
      <c r="H1972" s="47">
        <v>4.32</v>
      </c>
      <c r="I1972" s="46">
        <v>198015653400</v>
      </c>
      <c r="J1972" s="46"/>
      <c r="K1972" s="44"/>
    </row>
    <row r="1973" spans="2:11" s="39" customFormat="1" ht="12.75" hidden="1" x14ac:dyDescent="0.2">
      <c r="B1973" s="45" t="s">
        <v>4135</v>
      </c>
      <c r="C1973" s="45" t="s">
        <v>4136</v>
      </c>
      <c r="D1973" s="45" t="s">
        <v>2037</v>
      </c>
      <c r="E1973" s="45" t="s">
        <v>2087</v>
      </c>
      <c r="F1973" s="46">
        <v>52200</v>
      </c>
      <c r="G1973" s="46">
        <v>3600</v>
      </c>
      <c r="H1973" s="47">
        <v>7.41</v>
      </c>
      <c r="I1973" s="46">
        <v>394701843600</v>
      </c>
      <c r="J1973" s="46"/>
      <c r="K1973" s="44"/>
    </row>
    <row r="1974" spans="2:11" x14ac:dyDescent="0.2">
      <c r="B1974" s="66" t="s">
        <v>4137</v>
      </c>
      <c r="C1974" s="66" t="s">
        <v>5225</v>
      </c>
      <c r="D1974" s="66" t="s">
        <v>2037</v>
      </c>
      <c r="E1974" s="66" t="s">
        <v>2341</v>
      </c>
      <c r="F1974" s="67">
        <v>3300</v>
      </c>
      <c r="G1974" s="67">
        <v>25</v>
      </c>
      <c r="H1974" s="68">
        <v>0.76</v>
      </c>
      <c r="I1974" s="67">
        <v>103519105800</v>
      </c>
      <c r="J1974" s="67" t="s">
        <v>5226</v>
      </c>
      <c r="K1974" s="65" t="s">
        <v>750</v>
      </c>
    </row>
    <row r="1975" spans="2:11" s="39" customFormat="1" ht="12.75" hidden="1" x14ac:dyDescent="0.2">
      <c r="B1975" s="45" t="s">
        <v>4138</v>
      </c>
      <c r="C1975" s="45" t="s">
        <v>4139</v>
      </c>
      <c r="D1975" s="45" t="s">
        <v>2037</v>
      </c>
      <c r="E1975" s="45" t="s">
        <v>2056</v>
      </c>
      <c r="F1975" s="46">
        <v>27850</v>
      </c>
      <c r="G1975" s="46">
        <v>1150</v>
      </c>
      <c r="H1975" s="47">
        <v>4.3099999999999996</v>
      </c>
      <c r="I1975" s="48">
        <v>916906580450</v>
      </c>
      <c r="J1975" s="46"/>
      <c r="K1975" s="44"/>
    </row>
    <row r="1976" spans="2:11" s="39" customFormat="1" ht="12.75" hidden="1" x14ac:dyDescent="0.2">
      <c r="B1976" s="45" t="s">
        <v>4140</v>
      </c>
      <c r="C1976" s="45" t="s">
        <v>4141</v>
      </c>
      <c r="D1976" s="45" t="s">
        <v>2037</v>
      </c>
      <c r="E1976" s="45" t="s">
        <v>2047</v>
      </c>
      <c r="F1976" s="46">
        <v>7050</v>
      </c>
      <c r="G1976" s="46">
        <v>-10</v>
      </c>
      <c r="H1976" s="47">
        <v>-0.14000000000000001</v>
      </c>
      <c r="I1976" s="46">
        <v>25755454800</v>
      </c>
      <c r="J1976" s="46"/>
      <c r="K1976" s="44"/>
    </row>
    <row r="1977" spans="2:11" s="39" customFormat="1" ht="12.75" hidden="1" x14ac:dyDescent="0.2">
      <c r="B1977" s="45" t="s">
        <v>4142</v>
      </c>
      <c r="C1977" s="45" t="s">
        <v>4143</v>
      </c>
      <c r="D1977" s="45" t="s">
        <v>2037</v>
      </c>
      <c r="E1977" s="45" t="s">
        <v>2360</v>
      </c>
      <c r="F1977" s="46">
        <v>18900</v>
      </c>
      <c r="G1977" s="46">
        <v>200</v>
      </c>
      <c r="H1977" s="47">
        <v>1.07</v>
      </c>
      <c r="I1977" s="46">
        <v>60345488700</v>
      </c>
      <c r="J1977" s="46"/>
      <c r="K1977" s="44"/>
    </row>
    <row r="1978" spans="2:11" s="39" customFormat="1" ht="12.75" hidden="1" x14ac:dyDescent="0.2">
      <c r="B1978" s="45" t="s">
        <v>4144</v>
      </c>
      <c r="C1978" s="45" t="s">
        <v>4145</v>
      </c>
      <c r="D1978" s="45" t="s">
        <v>2037</v>
      </c>
      <c r="E1978" s="45" t="s">
        <v>2360</v>
      </c>
      <c r="F1978" s="46">
        <v>11150</v>
      </c>
      <c r="G1978" s="46">
        <v>50</v>
      </c>
      <c r="H1978" s="47">
        <v>0.45</v>
      </c>
      <c r="I1978" s="46">
        <v>96937854700</v>
      </c>
      <c r="J1978" s="46"/>
      <c r="K1978" s="44"/>
    </row>
    <row r="1979" spans="2:11" s="39" customFormat="1" ht="12.75" hidden="1" x14ac:dyDescent="0.2">
      <c r="B1979" s="45" t="s">
        <v>4146</v>
      </c>
      <c r="C1979" s="45" t="s">
        <v>4147</v>
      </c>
      <c r="D1979" s="45" t="s">
        <v>2037</v>
      </c>
      <c r="E1979" s="45" t="s">
        <v>2126</v>
      </c>
      <c r="F1979" s="46">
        <v>2160</v>
      </c>
      <c r="G1979" s="46">
        <v>5</v>
      </c>
      <c r="H1979" s="47">
        <v>0.23</v>
      </c>
      <c r="I1979" s="46">
        <v>80920425600</v>
      </c>
      <c r="J1979" s="46"/>
      <c r="K1979" s="44"/>
    </row>
    <row r="1980" spans="2:11" s="39" customFormat="1" ht="12.75" hidden="1" x14ac:dyDescent="0.2">
      <c r="B1980" s="45" t="s">
        <v>4148</v>
      </c>
      <c r="C1980" s="45" t="s">
        <v>4149</v>
      </c>
      <c r="D1980" s="45" t="s">
        <v>2037</v>
      </c>
      <c r="E1980" s="45" t="s">
        <v>2126</v>
      </c>
      <c r="F1980" s="46">
        <v>6880</v>
      </c>
      <c r="G1980" s="46">
        <v>110</v>
      </c>
      <c r="H1980" s="47">
        <v>1.62</v>
      </c>
      <c r="I1980" s="46">
        <v>167847631040</v>
      </c>
      <c r="J1980" s="46"/>
      <c r="K1980" s="44"/>
    </row>
    <row r="1981" spans="2:11" s="39" customFormat="1" ht="12.75" hidden="1" x14ac:dyDescent="0.2">
      <c r="B1981" s="45" t="s">
        <v>4150</v>
      </c>
      <c r="C1981" s="45" t="s">
        <v>4151</v>
      </c>
      <c r="D1981" s="45" t="s">
        <v>2037</v>
      </c>
      <c r="E1981" s="45" t="s">
        <v>2114</v>
      </c>
      <c r="F1981" s="46">
        <v>7000</v>
      </c>
      <c r="G1981" s="46">
        <v>230</v>
      </c>
      <c r="H1981" s="47">
        <v>3.4</v>
      </c>
      <c r="I1981" s="46">
        <v>65321935000</v>
      </c>
      <c r="J1981" s="46"/>
      <c r="K1981" s="44"/>
    </row>
    <row r="1982" spans="2:11" s="39" customFormat="1" ht="12.75" hidden="1" x14ac:dyDescent="0.2">
      <c r="B1982" s="45" t="s">
        <v>4152</v>
      </c>
      <c r="C1982" s="45" t="s">
        <v>4153</v>
      </c>
      <c r="D1982" s="45" t="s">
        <v>2037</v>
      </c>
      <c r="E1982" s="45" t="s">
        <v>2038</v>
      </c>
      <c r="F1982" s="46">
        <v>7900</v>
      </c>
      <c r="G1982" s="46">
        <v>-40</v>
      </c>
      <c r="H1982" s="47">
        <v>-0.5</v>
      </c>
      <c r="I1982" s="46">
        <v>349307506000</v>
      </c>
      <c r="J1982" s="46"/>
      <c r="K1982" s="44"/>
    </row>
    <row r="1983" spans="2:11" s="39" customFormat="1" ht="12.75" hidden="1" x14ac:dyDescent="0.2">
      <c r="B1983" s="45" t="s">
        <v>4154</v>
      </c>
      <c r="C1983" s="45" t="s">
        <v>4155</v>
      </c>
      <c r="D1983" s="45" t="s">
        <v>2037</v>
      </c>
      <c r="E1983" s="45" t="s">
        <v>2131</v>
      </c>
      <c r="F1983" s="46">
        <v>685</v>
      </c>
      <c r="G1983" s="46">
        <v>0</v>
      </c>
      <c r="H1983" s="47">
        <v>0</v>
      </c>
      <c r="I1983" s="46">
        <v>21741900000</v>
      </c>
      <c r="J1983" s="46"/>
      <c r="K1983" s="44"/>
    </row>
    <row r="1984" spans="2:11" s="39" customFormat="1" ht="12.75" hidden="1" x14ac:dyDescent="0.2">
      <c r="B1984" s="45" t="s">
        <v>4156</v>
      </c>
      <c r="C1984" s="45" t="s">
        <v>4157</v>
      </c>
      <c r="D1984" s="45" t="s">
        <v>2037</v>
      </c>
      <c r="E1984" s="45" t="s">
        <v>2114</v>
      </c>
      <c r="F1984" s="46">
        <v>4000</v>
      </c>
      <c r="G1984" s="46">
        <v>120</v>
      </c>
      <c r="H1984" s="47">
        <v>3.09</v>
      </c>
      <c r="I1984" s="46">
        <v>54054000000</v>
      </c>
      <c r="J1984" s="46"/>
      <c r="K1984" s="44"/>
    </row>
    <row r="1985" spans="2:11" s="39" customFormat="1" ht="12.75" hidden="1" x14ac:dyDescent="0.2">
      <c r="B1985" s="45" t="s">
        <v>4158</v>
      </c>
      <c r="C1985" s="45" t="s">
        <v>4159</v>
      </c>
      <c r="D1985" s="45" t="s">
        <v>2037</v>
      </c>
      <c r="E1985" s="45" t="s">
        <v>2117</v>
      </c>
      <c r="F1985" s="46">
        <v>5540</v>
      </c>
      <c r="G1985" s="46">
        <v>10</v>
      </c>
      <c r="H1985" s="47">
        <v>0.18</v>
      </c>
      <c r="I1985" s="46">
        <v>83536047860</v>
      </c>
      <c r="J1985" s="46"/>
      <c r="K1985" s="44"/>
    </row>
    <row r="1986" spans="2:11" s="39" customFormat="1" ht="12.75" hidden="1" x14ac:dyDescent="0.2">
      <c r="B1986" s="45" t="s">
        <v>4160</v>
      </c>
      <c r="C1986" s="45" t="s">
        <v>4161</v>
      </c>
      <c r="D1986" s="45" t="s">
        <v>2037</v>
      </c>
      <c r="E1986" s="45" t="s">
        <v>269</v>
      </c>
      <c r="F1986" s="46">
        <v>4990</v>
      </c>
      <c r="G1986" s="46">
        <v>-50</v>
      </c>
      <c r="H1986" s="47">
        <v>-0.99</v>
      </c>
      <c r="I1986" s="46">
        <v>99140651340</v>
      </c>
      <c r="J1986" s="46"/>
      <c r="K1986" s="44"/>
    </row>
    <row r="1987" spans="2:11" s="39" customFormat="1" ht="12.75" hidden="1" x14ac:dyDescent="0.2">
      <c r="B1987" s="45" t="s">
        <v>4162</v>
      </c>
      <c r="C1987" s="45" t="s">
        <v>4163</v>
      </c>
      <c r="D1987" s="45" t="s">
        <v>2037</v>
      </c>
      <c r="E1987" s="45" t="s">
        <v>269</v>
      </c>
      <c r="F1987" s="46">
        <v>4540</v>
      </c>
      <c r="G1987" s="46">
        <v>-80</v>
      </c>
      <c r="H1987" s="47">
        <v>-1.73</v>
      </c>
      <c r="I1987" s="46">
        <v>72730491280</v>
      </c>
      <c r="J1987" s="46"/>
      <c r="K1987" s="44"/>
    </row>
    <row r="1988" spans="2:11" s="39" customFormat="1" ht="12.75" hidden="1" x14ac:dyDescent="0.2">
      <c r="B1988" s="45" t="s">
        <v>4164</v>
      </c>
      <c r="C1988" s="45" t="s">
        <v>4165</v>
      </c>
      <c r="D1988" s="45" t="s">
        <v>2037</v>
      </c>
      <c r="E1988" s="45" t="s">
        <v>2038</v>
      </c>
      <c r="F1988" s="46">
        <v>2755</v>
      </c>
      <c r="G1988" s="46">
        <v>55</v>
      </c>
      <c r="H1988" s="47">
        <v>2.04</v>
      </c>
      <c r="I1988" s="46">
        <v>55936076380</v>
      </c>
      <c r="J1988" s="46"/>
      <c r="K1988" s="44"/>
    </row>
    <row r="1989" spans="2:11" s="39" customFormat="1" ht="12.75" hidden="1" x14ac:dyDescent="0.2">
      <c r="B1989" s="45" t="s">
        <v>4166</v>
      </c>
      <c r="C1989" s="45" t="s">
        <v>4167</v>
      </c>
      <c r="D1989" s="45" t="s">
        <v>2037</v>
      </c>
      <c r="E1989" s="45" t="s">
        <v>269</v>
      </c>
      <c r="F1989" s="46">
        <v>302</v>
      </c>
      <c r="G1989" s="46">
        <v>5</v>
      </c>
      <c r="H1989" s="47">
        <v>1.68</v>
      </c>
      <c r="I1989" s="46">
        <v>42666039050</v>
      </c>
      <c r="J1989" s="46"/>
      <c r="K1989" s="44"/>
    </row>
    <row r="1990" spans="2:11" s="39" customFormat="1" ht="12.75" hidden="1" x14ac:dyDescent="0.2">
      <c r="B1990" s="45" t="s">
        <v>4168</v>
      </c>
      <c r="C1990" s="45" t="s">
        <v>4169</v>
      </c>
      <c r="D1990" s="45" t="s">
        <v>2037</v>
      </c>
      <c r="E1990" s="45" t="s">
        <v>2071</v>
      </c>
      <c r="F1990" s="46">
        <v>1380</v>
      </c>
      <c r="G1990" s="46">
        <v>30</v>
      </c>
      <c r="H1990" s="47">
        <v>2.2200000000000002</v>
      </c>
      <c r="I1990" s="46">
        <v>73346112660</v>
      </c>
      <c r="J1990" s="46"/>
      <c r="K1990" s="44"/>
    </row>
    <row r="1991" spans="2:11" s="39" customFormat="1" ht="12.75" hidden="1" x14ac:dyDescent="0.2">
      <c r="B1991" s="45" t="s">
        <v>4170</v>
      </c>
      <c r="C1991" s="45" t="s">
        <v>4171</v>
      </c>
      <c r="D1991" s="45" t="s">
        <v>2037</v>
      </c>
      <c r="E1991" s="45" t="s">
        <v>2087</v>
      </c>
      <c r="F1991" s="46">
        <v>3870</v>
      </c>
      <c r="G1991" s="46">
        <v>5</v>
      </c>
      <c r="H1991" s="47">
        <v>0.13</v>
      </c>
      <c r="I1991" s="46">
        <v>52364621700</v>
      </c>
      <c r="J1991" s="46"/>
      <c r="K1991" s="44"/>
    </row>
    <row r="1992" spans="2:11" s="39" customFormat="1" ht="12.75" hidden="1" x14ac:dyDescent="0.2">
      <c r="B1992" s="45" t="s">
        <v>4172</v>
      </c>
      <c r="C1992" s="45" t="s">
        <v>4173</v>
      </c>
      <c r="D1992" s="45" t="s">
        <v>2037</v>
      </c>
      <c r="E1992" s="45" t="s">
        <v>2047</v>
      </c>
      <c r="F1992" s="46">
        <v>1390</v>
      </c>
      <c r="G1992" s="46">
        <v>20</v>
      </c>
      <c r="H1992" s="47">
        <v>1.46</v>
      </c>
      <c r="I1992" s="46">
        <v>96584808860</v>
      </c>
      <c r="J1992" s="46"/>
      <c r="K1992" s="44"/>
    </row>
    <row r="1993" spans="2:11" s="39" customFormat="1" ht="12.75" hidden="1" x14ac:dyDescent="0.2">
      <c r="B1993" s="45" t="s">
        <v>4174</v>
      </c>
      <c r="C1993" s="45" t="s">
        <v>4175</v>
      </c>
      <c r="D1993" s="45" t="s">
        <v>2037</v>
      </c>
      <c r="E1993" s="45" t="s">
        <v>2131</v>
      </c>
      <c r="F1993" s="46">
        <v>1110</v>
      </c>
      <c r="G1993" s="46">
        <v>30</v>
      </c>
      <c r="H1993" s="47">
        <v>2.78</v>
      </c>
      <c r="I1993" s="46">
        <v>81414848100</v>
      </c>
      <c r="J1993" s="46"/>
      <c r="K1993" s="44"/>
    </row>
    <row r="1994" spans="2:11" s="39" customFormat="1" ht="12.75" hidden="1" x14ac:dyDescent="0.2">
      <c r="B1994" s="45" t="s">
        <v>4176</v>
      </c>
      <c r="C1994" s="45" t="s">
        <v>4177</v>
      </c>
      <c r="D1994" s="45" t="s">
        <v>2037</v>
      </c>
      <c r="E1994" s="45" t="s">
        <v>269</v>
      </c>
      <c r="F1994" s="46">
        <v>10950</v>
      </c>
      <c r="G1994" s="46">
        <v>600</v>
      </c>
      <c r="H1994" s="47">
        <v>5.8</v>
      </c>
      <c r="I1994" s="46">
        <v>66160261350</v>
      </c>
      <c r="J1994" s="46"/>
      <c r="K1994" s="44"/>
    </row>
    <row r="1995" spans="2:11" s="39" customFormat="1" ht="12.75" hidden="1" x14ac:dyDescent="0.2">
      <c r="B1995" s="45" t="s">
        <v>4178</v>
      </c>
      <c r="C1995" s="45" t="s">
        <v>4179</v>
      </c>
      <c r="D1995" s="45" t="s">
        <v>2037</v>
      </c>
      <c r="E1995" s="45" t="s">
        <v>2360</v>
      </c>
      <c r="F1995" s="46">
        <v>4490</v>
      </c>
      <c r="G1995" s="46">
        <v>75</v>
      </c>
      <c r="H1995" s="47">
        <v>1.7</v>
      </c>
      <c r="I1995" s="46">
        <v>237341400000</v>
      </c>
      <c r="J1995" s="46"/>
      <c r="K1995" s="44"/>
    </row>
    <row r="1996" spans="2:11" s="39" customFormat="1" ht="12.75" hidden="1" x14ac:dyDescent="0.2">
      <c r="B1996" s="45" t="s">
        <v>4180</v>
      </c>
      <c r="C1996" s="45" t="s">
        <v>4181</v>
      </c>
      <c r="D1996" s="45" t="s">
        <v>2037</v>
      </c>
      <c r="E1996" s="45" t="s">
        <v>2300</v>
      </c>
      <c r="F1996" s="46">
        <v>2735</v>
      </c>
      <c r="G1996" s="46">
        <v>50</v>
      </c>
      <c r="H1996" s="47">
        <v>1.86</v>
      </c>
      <c r="I1996" s="46">
        <v>88969068640</v>
      </c>
      <c r="J1996" s="46"/>
      <c r="K1996" s="44"/>
    </row>
    <row r="1997" spans="2:11" s="39" customFormat="1" ht="12.75" hidden="1" x14ac:dyDescent="0.2">
      <c r="B1997" s="45" t="s">
        <v>4182</v>
      </c>
      <c r="C1997" s="45" t="s">
        <v>4183</v>
      </c>
      <c r="D1997" s="45" t="s">
        <v>2037</v>
      </c>
      <c r="E1997" s="45" t="s">
        <v>269</v>
      </c>
      <c r="F1997" s="46">
        <v>1835</v>
      </c>
      <c r="G1997" s="46">
        <v>10</v>
      </c>
      <c r="H1997" s="47">
        <v>0.55000000000000004</v>
      </c>
      <c r="I1997" s="46">
        <v>95043052465</v>
      </c>
      <c r="J1997" s="46"/>
      <c r="K1997" s="44"/>
    </row>
    <row r="1998" spans="2:11" s="39" customFormat="1" ht="12.75" hidden="1" x14ac:dyDescent="0.2">
      <c r="B1998" s="45" t="s">
        <v>4184</v>
      </c>
      <c r="C1998" s="45" t="s">
        <v>4185</v>
      </c>
      <c r="D1998" s="45" t="s">
        <v>2037</v>
      </c>
      <c r="E1998" s="45" t="s">
        <v>2071</v>
      </c>
      <c r="F1998" s="46">
        <v>6300</v>
      </c>
      <c r="G1998" s="46">
        <v>-110</v>
      </c>
      <c r="H1998" s="47">
        <v>-1.72</v>
      </c>
      <c r="I1998" s="46">
        <v>98768577600</v>
      </c>
      <c r="J1998" s="46"/>
      <c r="K1998" s="44"/>
    </row>
    <row r="1999" spans="2:11" s="39" customFormat="1" ht="12.75" hidden="1" x14ac:dyDescent="0.2">
      <c r="B1999" s="45" t="s">
        <v>4186</v>
      </c>
      <c r="C1999" s="45" t="s">
        <v>4187</v>
      </c>
      <c r="D1999" s="45" t="s">
        <v>2037</v>
      </c>
      <c r="E1999" s="45" t="s">
        <v>2496</v>
      </c>
      <c r="F1999" s="46">
        <v>1945</v>
      </c>
      <c r="G1999" s="46">
        <v>15</v>
      </c>
      <c r="H1999" s="47">
        <v>0.78</v>
      </c>
      <c r="I1999" s="46">
        <v>62647072940</v>
      </c>
      <c r="J1999" s="46"/>
      <c r="K1999" s="44"/>
    </row>
    <row r="2000" spans="2:11" s="39" customFormat="1" ht="12.75" hidden="1" x14ac:dyDescent="0.2">
      <c r="B2000" s="45" t="s">
        <v>4188</v>
      </c>
      <c r="C2000" s="45" t="s">
        <v>4189</v>
      </c>
      <c r="D2000" s="45" t="s">
        <v>2037</v>
      </c>
      <c r="E2000" s="45" t="s">
        <v>2111</v>
      </c>
      <c r="F2000" s="46">
        <v>15950</v>
      </c>
      <c r="G2000" s="46">
        <v>0</v>
      </c>
      <c r="H2000" s="47">
        <v>0</v>
      </c>
      <c r="I2000" s="46">
        <v>78982709300</v>
      </c>
      <c r="J2000" s="46"/>
      <c r="K2000" s="44"/>
    </row>
    <row r="2001" spans="2:11" s="39" customFormat="1" ht="12.75" hidden="1" x14ac:dyDescent="0.2">
      <c r="B2001" s="45" t="s">
        <v>4190</v>
      </c>
      <c r="C2001" s="45" t="s">
        <v>4191</v>
      </c>
      <c r="D2001" s="45" t="s">
        <v>2037</v>
      </c>
      <c r="E2001" s="45" t="s">
        <v>2044</v>
      </c>
      <c r="F2001" s="46">
        <v>4060</v>
      </c>
      <c r="G2001" s="46">
        <v>0</v>
      </c>
      <c r="H2001" s="47">
        <v>0</v>
      </c>
      <c r="I2001" s="46">
        <v>35602846440</v>
      </c>
      <c r="J2001" s="46"/>
      <c r="K2001" s="44"/>
    </row>
    <row r="2002" spans="2:11" s="39" customFormat="1" ht="12.75" hidden="1" x14ac:dyDescent="0.2">
      <c r="B2002" s="45" t="s">
        <v>4192</v>
      </c>
      <c r="C2002" s="45" t="s">
        <v>4193</v>
      </c>
      <c r="D2002" s="45" t="s">
        <v>2037</v>
      </c>
      <c r="E2002" s="45" t="s">
        <v>2071</v>
      </c>
      <c r="F2002" s="46">
        <v>124300</v>
      </c>
      <c r="G2002" s="46">
        <v>1300</v>
      </c>
      <c r="H2002" s="47">
        <v>1.06</v>
      </c>
      <c r="I2002" s="46">
        <v>3069933308200</v>
      </c>
      <c r="J2002" s="46"/>
      <c r="K2002" s="44"/>
    </row>
    <row r="2003" spans="2:11" s="39" customFormat="1" ht="12.75" hidden="1" x14ac:dyDescent="0.2">
      <c r="B2003" s="45" t="s">
        <v>4194</v>
      </c>
      <c r="C2003" s="45" t="s">
        <v>4195</v>
      </c>
      <c r="D2003" s="45" t="s">
        <v>2037</v>
      </c>
      <c r="E2003" s="45" t="s">
        <v>2071</v>
      </c>
      <c r="F2003" s="46">
        <v>2800</v>
      </c>
      <c r="G2003" s="46">
        <v>20</v>
      </c>
      <c r="H2003" s="47">
        <v>0.72</v>
      </c>
      <c r="I2003" s="46">
        <v>270674474000</v>
      </c>
      <c r="J2003" s="46"/>
      <c r="K2003" s="44"/>
    </row>
    <row r="2004" spans="2:11" x14ac:dyDescent="0.2">
      <c r="B2004" s="66" t="s">
        <v>4196</v>
      </c>
      <c r="C2004" s="66" t="s">
        <v>5227</v>
      </c>
      <c r="D2004" s="66" t="s">
        <v>2037</v>
      </c>
      <c r="E2004" s="66" t="s">
        <v>2341</v>
      </c>
      <c r="F2004" s="67">
        <v>9750</v>
      </c>
      <c r="G2004" s="67">
        <v>90</v>
      </c>
      <c r="H2004" s="68">
        <v>0.93</v>
      </c>
      <c r="I2004" s="67">
        <v>141899979000</v>
      </c>
      <c r="J2004" s="67" t="s">
        <v>5228</v>
      </c>
      <c r="K2004" s="65" t="s">
        <v>750</v>
      </c>
    </row>
    <row r="2005" spans="2:11" s="39" customFormat="1" ht="12.75" hidden="1" x14ac:dyDescent="0.2">
      <c r="B2005" s="45" t="s">
        <v>4198</v>
      </c>
      <c r="C2005" s="45" t="s">
        <v>4199</v>
      </c>
      <c r="D2005" s="45" t="s">
        <v>2037</v>
      </c>
      <c r="E2005" s="45" t="s">
        <v>2056</v>
      </c>
      <c r="F2005" s="46">
        <v>11000</v>
      </c>
      <c r="G2005" s="46">
        <v>100</v>
      </c>
      <c r="H2005" s="47">
        <v>0.92</v>
      </c>
      <c r="I2005" s="48">
        <v>246391310000</v>
      </c>
      <c r="J2005" s="46"/>
      <c r="K2005" s="44"/>
    </row>
    <row r="2006" spans="2:11" s="39" customFormat="1" ht="12.75" hidden="1" x14ac:dyDescent="0.2">
      <c r="B2006" s="45" t="s">
        <v>4200</v>
      </c>
      <c r="C2006" s="45" t="s">
        <v>4201</v>
      </c>
      <c r="D2006" s="45" t="s">
        <v>2037</v>
      </c>
      <c r="E2006" s="45" t="s">
        <v>2056</v>
      </c>
      <c r="F2006" s="46">
        <v>27350</v>
      </c>
      <c r="G2006" s="46">
        <v>0</v>
      </c>
      <c r="H2006" s="47">
        <v>0</v>
      </c>
      <c r="I2006" s="46">
        <v>130831186500</v>
      </c>
      <c r="J2006" s="46"/>
      <c r="K2006" s="44"/>
    </row>
    <row r="2007" spans="2:11" s="39" customFormat="1" ht="12.75" hidden="1" x14ac:dyDescent="0.2">
      <c r="B2007" s="45" t="s">
        <v>4202</v>
      </c>
      <c r="C2007" s="45" t="s">
        <v>4203</v>
      </c>
      <c r="D2007" s="45" t="s">
        <v>2037</v>
      </c>
      <c r="E2007" s="45" t="s">
        <v>269</v>
      </c>
      <c r="F2007" s="46">
        <v>3675</v>
      </c>
      <c r="G2007" s="46">
        <v>15</v>
      </c>
      <c r="H2007" s="47">
        <v>0.41</v>
      </c>
      <c r="I2007" s="46">
        <v>25725000000</v>
      </c>
      <c r="J2007" s="46"/>
      <c r="K2007" s="44"/>
    </row>
    <row r="2008" spans="2:11" s="39" customFormat="1" ht="12.75" hidden="1" x14ac:dyDescent="0.2">
      <c r="B2008" s="45" t="s">
        <v>4204</v>
      </c>
      <c r="C2008" s="45" t="s">
        <v>4205</v>
      </c>
      <c r="D2008" s="45" t="s">
        <v>2037</v>
      </c>
      <c r="E2008" s="45" t="s">
        <v>2053</v>
      </c>
      <c r="F2008" s="46">
        <v>8510</v>
      </c>
      <c r="G2008" s="46">
        <v>170</v>
      </c>
      <c r="H2008" s="47">
        <v>2.04</v>
      </c>
      <c r="I2008" s="46">
        <v>170477732360</v>
      </c>
      <c r="J2008" s="46"/>
      <c r="K2008" s="44"/>
    </row>
    <row r="2009" spans="2:11" s="39" customFormat="1" ht="12.75" hidden="1" x14ac:dyDescent="0.2">
      <c r="B2009" s="45" t="s">
        <v>4206</v>
      </c>
      <c r="C2009" s="45" t="s">
        <v>4207</v>
      </c>
      <c r="D2009" s="45" t="s">
        <v>2037</v>
      </c>
      <c r="E2009" s="45" t="s">
        <v>2111</v>
      </c>
      <c r="F2009" s="46">
        <v>5860</v>
      </c>
      <c r="G2009" s="46">
        <v>180</v>
      </c>
      <c r="H2009" s="47">
        <v>3.17</v>
      </c>
      <c r="I2009" s="46">
        <v>58600000000</v>
      </c>
      <c r="J2009" s="46"/>
      <c r="K2009" s="44"/>
    </row>
    <row r="2010" spans="2:11" s="39" customFormat="1" ht="12.75" hidden="1" x14ac:dyDescent="0.2">
      <c r="B2010" s="45" t="s">
        <v>4208</v>
      </c>
      <c r="C2010" s="45" t="s">
        <v>4209</v>
      </c>
      <c r="D2010" s="45" t="s">
        <v>2037</v>
      </c>
      <c r="E2010" s="45" t="s">
        <v>2131</v>
      </c>
      <c r="F2010" s="46">
        <v>5290</v>
      </c>
      <c r="G2010" s="46">
        <v>150</v>
      </c>
      <c r="H2010" s="47">
        <v>2.92</v>
      </c>
      <c r="I2010" s="46">
        <v>84970143610</v>
      </c>
      <c r="J2010" s="46"/>
      <c r="K2010" s="44"/>
    </row>
    <row r="2011" spans="2:11" s="39" customFormat="1" ht="12.75" hidden="1" x14ac:dyDescent="0.2">
      <c r="B2011" s="45" t="s">
        <v>4210</v>
      </c>
      <c r="C2011" s="45" t="s">
        <v>4211</v>
      </c>
      <c r="D2011" s="45" t="s">
        <v>2037</v>
      </c>
      <c r="E2011" s="45" t="s">
        <v>2038</v>
      </c>
      <c r="F2011" s="46">
        <v>28900</v>
      </c>
      <c r="G2011" s="46">
        <v>-100</v>
      </c>
      <c r="H2011" s="47">
        <v>-0.34</v>
      </c>
      <c r="I2011" s="46">
        <v>300097600000</v>
      </c>
      <c r="J2011" s="46"/>
      <c r="K2011" s="44"/>
    </row>
    <row r="2012" spans="2:11" s="39" customFormat="1" ht="12.75" hidden="1" x14ac:dyDescent="0.2">
      <c r="B2012" s="45" t="s">
        <v>4212</v>
      </c>
      <c r="C2012" s="45" t="s">
        <v>4213</v>
      </c>
      <c r="D2012" s="45" t="s">
        <v>2037</v>
      </c>
      <c r="E2012" s="45" t="s">
        <v>2038</v>
      </c>
      <c r="F2012" s="46">
        <v>35950</v>
      </c>
      <c r="G2012" s="46">
        <v>700</v>
      </c>
      <c r="H2012" s="47">
        <v>1.99</v>
      </c>
      <c r="I2012" s="46">
        <v>227596142600</v>
      </c>
      <c r="J2012" s="46"/>
      <c r="K2012" s="44"/>
    </row>
    <row r="2013" spans="2:11" s="39" customFormat="1" ht="12.75" hidden="1" x14ac:dyDescent="0.2">
      <c r="B2013" s="45" t="s">
        <v>4214</v>
      </c>
      <c r="C2013" s="45" t="s">
        <v>4215</v>
      </c>
      <c r="D2013" s="45" t="s">
        <v>2037</v>
      </c>
      <c r="E2013" s="45" t="s">
        <v>2044</v>
      </c>
      <c r="F2013" s="46">
        <v>7740</v>
      </c>
      <c r="G2013" s="46">
        <v>0</v>
      </c>
      <c r="H2013" s="47">
        <v>0</v>
      </c>
      <c r="I2013" s="46">
        <v>112987033920</v>
      </c>
      <c r="J2013" s="46"/>
      <c r="K2013" s="44"/>
    </row>
    <row r="2014" spans="2:11" s="39" customFormat="1" ht="12.75" hidden="1" x14ac:dyDescent="0.2">
      <c r="B2014" s="45" t="s">
        <v>4216</v>
      </c>
      <c r="C2014" s="45" t="s">
        <v>4217</v>
      </c>
      <c r="D2014" s="45" t="s">
        <v>2037</v>
      </c>
      <c r="E2014" s="45" t="s">
        <v>269</v>
      </c>
      <c r="F2014" s="46">
        <v>6680</v>
      </c>
      <c r="G2014" s="46">
        <v>150</v>
      </c>
      <c r="H2014" s="47">
        <v>2.2999999999999998</v>
      </c>
      <c r="I2014" s="46">
        <v>148748997520</v>
      </c>
      <c r="J2014" s="46"/>
      <c r="K2014" s="44"/>
    </row>
    <row r="2015" spans="2:11" s="39" customFormat="1" ht="12.75" hidden="1" x14ac:dyDescent="0.2">
      <c r="B2015" s="45" t="s">
        <v>4218</v>
      </c>
      <c r="C2015" s="45" t="s">
        <v>4219</v>
      </c>
      <c r="D2015" s="45" t="s">
        <v>2037</v>
      </c>
      <c r="E2015" s="45" t="s">
        <v>2053</v>
      </c>
      <c r="F2015" s="46">
        <v>8780</v>
      </c>
      <c r="G2015" s="46">
        <v>80</v>
      </c>
      <c r="H2015" s="47">
        <v>0.92</v>
      </c>
      <c r="I2015" s="46">
        <v>167824712960</v>
      </c>
      <c r="J2015" s="46"/>
      <c r="K2015" s="44"/>
    </row>
    <row r="2016" spans="2:11" s="39" customFormat="1" ht="12.75" hidden="1" x14ac:dyDescent="0.2">
      <c r="B2016" s="45" t="s">
        <v>4220</v>
      </c>
      <c r="C2016" s="45" t="s">
        <v>4221</v>
      </c>
      <c r="D2016" s="45" t="s">
        <v>2037</v>
      </c>
      <c r="E2016" s="45" t="s">
        <v>2087</v>
      </c>
      <c r="F2016" s="46">
        <v>11500</v>
      </c>
      <c r="G2016" s="46">
        <v>650</v>
      </c>
      <c r="H2016" s="47">
        <v>5.99</v>
      </c>
      <c r="I2016" s="46">
        <v>665257359000</v>
      </c>
      <c r="J2016" s="46"/>
      <c r="K2016" s="44"/>
    </row>
    <row r="2017" spans="2:11" s="39" customFormat="1" ht="12.75" hidden="1" x14ac:dyDescent="0.2">
      <c r="B2017" s="45" t="s">
        <v>4222</v>
      </c>
      <c r="C2017" s="45" t="s">
        <v>4223</v>
      </c>
      <c r="D2017" s="45" t="s">
        <v>2037</v>
      </c>
      <c r="E2017" s="45" t="s">
        <v>2415</v>
      </c>
      <c r="F2017" s="46">
        <v>2090</v>
      </c>
      <c r="G2017" s="46">
        <v>30</v>
      </c>
      <c r="H2017" s="47">
        <v>1.46</v>
      </c>
      <c r="I2017" s="46">
        <v>34492921100</v>
      </c>
      <c r="J2017" s="46"/>
      <c r="K2017" s="44"/>
    </row>
    <row r="2018" spans="2:11" s="39" customFormat="1" ht="12.75" hidden="1" x14ac:dyDescent="0.2">
      <c r="B2018" s="45" t="s">
        <v>4224</v>
      </c>
      <c r="C2018" s="45" t="s">
        <v>4225</v>
      </c>
      <c r="D2018" s="45" t="s">
        <v>2037</v>
      </c>
      <c r="E2018" s="45" t="s">
        <v>2038</v>
      </c>
      <c r="F2018" s="46">
        <v>8440</v>
      </c>
      <c r="G2018" s="46">
        <v>220</v>
      </c>
      <c r="H2018" s="47">
        <v>2.68</v>
      </c>
      <c r="I2018" s="46">
        <v>195849381320</v>
      </c>
      <c r="J2018" s="46"/>
      <c r="K2018" s="44"/>
    </row>
    <row r="2019" spans="2:11" s="39" customFormat="1" ht="12.75" hidden="1" x14ac:dyDescent="0.2">
      <c r="B2019" s="45" t="s">
        <v>4226</v>
      </c>
      <c r="C2019" s="45" t="s">
        <v>4227</v>
      </c>
      <c r="D2019" s="45" t="s">
        <v>2037</v>
      </c>
      <c r="E2019" s="45" t="s">
        <v>2126</v>
      </c>
      <c r="F2019" s="46">
        <v>10150</v>
      </c>
      <c r="G2019" s="46">
        <v>150</v>
      </c>
      <c r="H2019" s="47">
        <v>1.5</v>
      </c>
      <c r="I2019" s="46">
        <v>153209063350</v>
      </c>
      <c r="J2019" s="46"/>
      <c r="K2019" s="44"/>
    </row>
    <row r="2020" spans="2:11" s="39" customFormat="1" ht="12.75" hidden="1" x14ac:dyDescent="0.2">
      <c r="B2020" s="45" t="s">
        <v>4228</v>
      </c>
      <c r="C2020" s="45" t="s">
        <v>4229</v>
      </c>
      <c r="D2020" s="45" t="s">
        <v>2037</v>
      </c>
      <c r="E2020" s="45" t="s">
        <v>2152</v>
      </c>
      <c r="F2020" s="46">
        <v>1130</v>
      </c>
      <c r="G2020" s="46">
        <v>5</v>
      </c>
      <c r="H2020" s="47">
        <v>0.44</v>
      </c>
      <c r="I2020" s="46">
        <v>36814656460</v>
      </c>
      <c r="J2020" s="46"/>
      <c r="K2020" s="44"/>
    </row>
    <row r="2021" spans="2:11" s="39" customFormat="1" ht="12.75" hidden="1" x14ac:dyDescent="0.2">
      <c r="B2021" s="45" t="s">
        <v>4230</v>
      </c>
      <c r="C2021" s="45" t="s">
        <v>4231</v>
      </c>
      <c r="D2021" s="45" t="s">
        <v>2037</v>
      </c>
      <c r="E2021" s="45" t="s">
        <v>2131</v>
      </c>
      <c r="F2021" s="46">
        <v>2900</v>
      </c>
      <c r="G2021" s="46">
        <v>45</v>
      </c>
      <c r="H2021" s="47">
        <v>1.58</v>
      </c>
      <c r="I2021" s="46">
        <v>48569896000</v>
      </c>
      <c r="J2021" s="46"/>
      <c r="K2021" s="44"/>
    </row>
    <row r="2022" spans="2:11" s="39" customFormat="1" ht="12.75" hidden="1" x14ac:dyDescent="0.2">
      <c r="B2022" s="45" t="s">
        <v>4232</v>
      </c>
      <c r="C2022" s="45" t="s">
        <v>4233</v>
      </c>
      <c r="D2022" s="45" t="s">
        <v>2037</v>
      </c>
      <c r="E2022" s="45" t="s">
        <v>2108</v>
      </c>
      <c r="F2022" s="46">
        <v>546</v>
      </c>
      <c r="G2022" s="46">
        <v>1</v>
      </c>
      <c r="H2022" s="47">
        <v>0.18</v>
      </c>
      <c r="I2022" s="46">
        <v>11835592314</v>
      </c>
      <c r="J2022" s="46"/>
      <c r="K2022" s="44"/>
    </row>
    <row r="2023" spans="2:11" s="39" customFormat="1" ht="12.75" hidden="1" x14ac:dyDescent="0.2">
      <c r="B2023" s="45" t="s">
        <v>4234</v>
      </c>
      <c r="C2023" s="45" t="s">
        <v>4235</v>
      </c>
      <c r="D2023" s="45" t="s">
        <v>2037</v>
      </c>
      <c r="E2023" s="45" t="s">
        <v>2044</v>
      </c>
      <c r="F2023" s="46">
        <v>12950</v>
      </c>
      <c r="G2023" s="46">
        <v>1250</v>
      </c>
      <c r="H2023" s="47">
        <v>10.68</v>
      </c>
      <c r="I2023" s="46">
        <v>133585893350</v>
      </c>
      <c r="J2023" s="46"/>
      <c r="K2023" s="44"/>
    </row>
    <row r="2024" spans="2:11" s="39" customFormat="1" ht="12.75" hidden="1" x14ac:dyDescent="0.2">
      <c r="B2024" s="45" t="s">
        <v>4236</v>
      </c>
      <c r="C2024" s="45" t="s">
        <v>4237</v>
      </c>
      <c r="D2024" s="45" t="s">
        <v>2037</v>
      </c>
      <c r="E2024" s="45" t="s">
        <v>2056</v>
      </c>
      <c r="F2024" s="46">
        <v>7570</v>
      </c>
      <c r="G2024" s="46">
        <v>80</v>
      </c>
      <c r="H2024" s="47">
        <v>1.07</v>
      </c>
      <c r="I2024" s="46">
        <v>113550000000</v>
      </c>
      <c r="J2024" s="46"/>
      <c r="K2024" s="44"/>
    </row>
    <row r="2025" spans="2:11" s="39" customFormat="1" ht="12.75" hidden="1" x14ac:dyDescent="0.2">
      <c r="B2025" s="45" t="s">
        <v>4238</v>
      </c>
      <c r="C2025" s="45" t="s">
        <v>4239</v>
      </c>
      <c r="D2025" s="45" t="s">
        <v>2037</v>
      </c>
      <c r="E2025" s="45" t="s">
        <v>2087</v>
      </c>
      <c r="F2025" s="46">
        <v>26600</v>
      </c>
      <c r="G2025" s="46">
        <v>2000</v>
      </c>
      <c r="H2025" s="47">
        <v>8.1300000000000008</v>
      </c>
      <c r="I2025" s="46">
        <v>295526000000</v>
      </c>
      <c r="J2025" s="46"/>
      <c r="K2025" s="44"/>
    </row>
    <row r="2026" spans="2:11" s="39" customFormat="1" ht="12.75" hidden="1" x14ac:dyDescent="0.2">
      <c r="B2026" s="45" t="s">
        <v>4240</v>
      </c>
      <c r="C2026" s="45" t="s">
        <v>4241</v>
      </c>
      <c r="D2026" s="45" t="s">
        <v>2037</v>
      </c>
      <c r="E2026" s="45" t="s">
        <v>2111</v>
      </c>
      <c r="F2026" s="46">
        <v>2465</v>
      </c>
      <c r="G2026" s="46">
        <v>110</v>
      </c>
      <c r="H2026" s="47">
        <v>4.67</v>
      </c>
      <c r="I2026" s="46">
        <v>72698748745</v>
      </c>
      <c r="J2026" s="46"/>
      <c r="K2026" s="44"/>
    </row>
    <row r="2027" spans="2:11" s="39" customFormat="1" ht="12.75" hidden="1" x14ac:dyDescent="0.2">
      <c r="B2027" s="45" t="s">
        <v>4242</v>
      </c>
      <c r="C2027" s="45" t="s">
        <v>4243</v>
      </c>
      <c r="D2027" s="45" t="s">
        <v>2037</v>
      </c>
      <c r="E2027" s="45" t="s">
        <v>2111</v>
      </c>
      <c r="F2027" s="46">
        <v>6960</v>
      </c>
      <c r="G2027" s="46">
        <v>80</v>
      </c>
      <c r="H2027" s="47">
        <v>1.1599999999999999</v>
      </c>
      <c r="I2027" s="46">
        <v>62640000000</v>
      </c>
      <c r="J2027" s="46"/>
      <c r="K2027" s="44"/>
    </row>
    <row r="2028" spans="2:11" s="39" customFormat="1" ht="12.75" hidden="1" x14ac:dyDescent="0.2">
      <c r="B2028" s="45" t="s">
        <v>4244</v>
      </c>
      <c r="C2028" s="45" t="s">
        <v>4245</v>
      </c>
      <c r="D2028" s="45" t="s">
        <v>2037</v>
      </c>
      <c r="E2028" s="45" t="s">
        <v>2044</v>
      </c>
      <c r="F2028" s="46">
        <v>3745</v>
      </c>
      <c r="G2028" s="46">
        <v>175</v>
      </c>
      <c r="H2028" s="47">
        <v>4.9000000000000004</v>
      </c>
      <c r="I2028" s="46">
        <v>121791384680</v>
      </c>
      <c r="J2028" s="46"/>
      <c r="K2028" s="44"/>
    </row>
    <row r="2029" spans="2:11" s="39" customFormat="1" ht="12.75" hidden="1" x14ac:dyDescent="0.2">
      <c r="B2029" s="45" t="s">
        <v>4246</v>
      </c>
      <c r="C2029" s="45" t="s">
        <v>4247</v>
      </c>
      <c r="D2029" s="45" t="s">
        <v>2037</v>
      </c>
      <c r="E2029" s="45" t="s">
        <v>2056</v>
      </c>
      <c r="F2029" s="46">
        <v>22900</v>
      </c>
      <c r="G2029" s="46">
        <v>650</v>
      </c>
      <c r="H2029" s="47">
        <v>2.92</v>
      </c>
      <c r="I2029" s="46">
        <v>402269621100</v>
      </c>
      <c r="J2029" s="46"/>
      <c r="K2029" s="44"/>
    </row>
    <row r="2030" spans="2:11" s="39" customFormat="1" ht="12.75" hidden="1" x14ac:dyDescent="0.2">
      <c r="B2030" s="45" t="s">
        <v>4248</v>
      </c>
      <c r="C2030" s="45" t="s">
        <v>4249</v>
      </c>
      <c r="D2030" s="45" t="s">
        <v>2037</v>
      </c>
      <c r="E2030" s="45" t="s">
        <v>2056</v>
      </c>
      <c r="F2030" s="46">
        <v>16500</v>
      </c>
      <c r="G2030" s="46">
        <v>700</v>
      </c>
      <c r="H2030" s="47">
        <v>4.43</v>
      </c>
      <c r="I2030" s="46">
        <v>105581833500</v>
      </c>
      <c r="J2030" s="46"/>
      <c r="K2030" s="44"/>
    </row>
    <row r="2031" spans="2:11" s="39" customFormat="1" ht="12.75" hidden="1" x14ac:dyDescent="0.2">
      <c r="B2031" s="45" t="s">
        <v>4250</v>
      </c>
      <c r="C2031" s="45" t="s">
        <v>4251</v>
      </c>
      <c r="D2031" s="45" t="s">
        <v>2037</v>
      </c>
      <c r="E2031" s="45" t="s">
        <v>2038</v>
      </c>
      <c r="F2031" s="46">
        <v>23900</v>
      </c>
      <c r="G2031" s="46">
        <v>500</v>
      </c>
      <c r="H2031" s="47">
        <v>2.14</v>
      </c>
      <c r="I2031" s="46">
        <v>946375565600</v>
      </c>
      <c r="J2031" s="46"/>
      <c r="K2031" s="44"/>
    </row>
    <row r="2032" spans="2:11" s="39" customFormat="1" ht="12.75" hidden="1" x14ac:dyDescent="0.2">
      <c r="B2032" s="45" t="s">
        <v>4252</v>
      </c>
      <c r="C2032" s="45" t="s">
        <v>4253</v>
      </c>
      <c r="D2032" s="45" t="s">
        <v>2037</v>
      </c>
      <c r="E2032" s="45" t="s">
        <v>2053</v>
      </c>
      <c r="F2032" s="46">
        <v>1410</v>
      </c>
      <c r="G2032" s="46">
        <v>55</v>
      </c>
      <c r="H2032" s="47">
        <v>4.0599999999999996</v>
      </c>
      <c r="I2032" s="46">
        <v>110777050440</v>
      </c>
      <c r="J2032" s="46"/>
      <c r="K2032" s="44"/>
    </row>
    <row r="2033" spans="2:11" s="39" customFormat="1" ht="12.75" hidden="1" x14ac:dyDescent="0.2">
      <c r="B2033" s="45" t="s">
        <v>4254</v>
      </c>
      <c r="C2033" s="45" t="s">
        <v>4255</v>
      </c>
      <c r="D2033" s="45" t="s">
        <v>2037</v>
      </c>
      <c r="E2033" s="45" t="s">
        <v>2117</v>
      </c>
      <c r="F2033" s="46">
        <v>729</v>
      </c>
      <c r="G2033" s="46">
        <v>18</v>
      </c>
      <c r="H2033" s="47">
        <v>2.5299999999999998</v>
      </c>
      <c r="I2033" s="46">
        <v>56443718025</v>
      </c>
      <c r="J2033" s="46"/>
      <c r="K2033" s="44"/>
    </row>
    <row r="2034" spans="2:11" s="39" customFormat="1" ht="12.75" hidden="1" x14ac:dyDescent="0.2">
      <c r="B2034" s="45" t="s">
        <v>4256</v>
      </c>
      <c r="C2034" s="45" t="s">
        <v>4257</v>
      </c>
      <c r="D2034" s="45" t="s">
        <v>2037</v>
      </c>
      <c r="E2034" s="45" t="s">
        <v>2038</v>
      </c>
      <c r="F2034" s="46">
        <v>9500</v>
      </c>
      <c r="G2034" s="46">
        <v>-160</v>
      </c>
      <c r="H2034" s="47">
        <v>-1.66</v>
      </c>
      <c r="I2034" s="46">
        <v>118294750500</v>
      </c>
      <c r="J2034" s="46"/>
      <c r="K2034" s="44"/>
    </row>
    <row r="2035" spans="2:11" s="39" customFormat="1" ht="12.75" hidden="1" x14ac:dyDescent="0.2">
      <c r="B2035" s="45" t="s">
        <v>4258</v>
      </c>
      <c r="C2035" s="45" t="s">
        <v>4259</v>
      </c>
      <c r="D2035" s="45" t="s">
        <v>2037</v>
      </c>
      <c r="E2035" s="45" t="s">
        <v>2056</v>
      </c>
      <c r="F2035" s="46">
        <v>4980</v>
      </c>
      <c r="G2035" s="46">
        <v>50</v>
      </c>
      <c r="H2035" s="47">
        <v>1.01</v>
      </c>
      <c r="I2035" s="46">
        <v>154279538460</v>
      </c>
      <c r="J2035" s="46"/>
      <c r="K2035" s="44"/>
    </row>
    <row r="2036" spans="2:11" s="39" customFormat="1" ht="12.75" hidden="1" x14ac:dyDescent="0.2">
      <c r="B2036" s="45" t="s">
        <v>4260</v>
      </c>
      <c r="C2036" s="45" t="s">
        <v>4261</v>
      </c>
      <c r="D2036" s="45" t="s">
        <v>2037</v>
      </c>
      <c r="E2036" s="45" t="s">
        <v>2155</v>
      </c>
      <c r="F2036" s="46">
        <v>2895</v>
      </c>
      <c r="G2036" s="46">
        <v>5</v>
      </c>
      <c r="H2036" s="47">
        <v>0.17</v>
      </c>
      <c r="I2036" s="46">
        <v>24622652430</v>
      </c>
      <c r="J2036" s="46"/>
      <c r="K2036" s="44"/>
    </row>
    <row r="2037" spans="2:11" s="39" customFormat="1" ht="12.75" hidden="1" x14ac:dyDescent="0.2">
      <c r="B2037" s="45" t="s">
        <v>4262</v>
      </c>
      <c r="C2037" s="45" t="s">
        <v>4263</v>
      </c>
      <c r="D2037" s="45" t="s">
        <v>2037</v>
      </c>
      <c r="E2037" s="45" t="s">
        <v>2155</v>
      </c>
      <c r="F2037" s="46">
        <v>11000</v>
      </c>
      <c r="G2037" s="46">
        <v>-650</v>
      </c>
      <c r="H2037" s="47">
        <v>-5.58</v>
      </c>
      <c r="I2037" s="46">
        <v>169195851000</v>
      </c>
      <c r="J2037" s="46"/>
      <c r="K2037" s="44"/>
    </row>
    <row r="2038" spans="2:11" s="39" customFormat="1" ht="12.75" hidden="1" x14ac:dyDescent="0.2">
      <c r="B2038" s="45" t="s">
        <v>4264</v>
      </c>
      <c r="C2038" s="45" t="s">
        <v>4265</v>
      </c>
      <c r="D2038" s="45" t="s">
        <v>2037</v>
      </c>
      <c r="E2038" s="45" t="s">
        <v>2078</v>
      </c>
      <c r="F2038" s="46">
        <v>1370</v>
      </c>
      <c r="G2038" s="46">
        <v>45</v>
      </c>
      <c r="H2038" s="47">
        <v>3.4</v>
      </c>
      <c r="I2038" s="46">
        <v>68374266880</v>
      </c>
      <c r="J2038" s="46"/>
      <c r="K2038" s="44"/>
    </row>
    <row r="2039" spans="2:11" s="39" customFormat="1" ht="12.75" hidden="1" x14ac:dyDescent="0.2">
      <c r="B2039" s="45" t="s">
        <v>4266</v>
      </c>
      <c r="C2039" s="45" t="s">
        <v>4267</v>
      </c>
      <c r="D2039" s="45" t="s">
        <v>2037</v>
      </c>
      <c r="E2039" s="45" t="s">
        <v>2044</v>
      </c>
      <c r="F2039" s="46">
        <v>8210</v>
      </c>
      <c r="G2039" s="46">
        <v>-170</v>
      </c>
      <c r="H2039" s="47">
        <v>-2.0299999999999998</v>
      </c>
      <c r="I2039" s="46">
        <v>396126030520</v>
      </c>
      <c r="J2039" s="46"/>
      <c r="K2039" s="44"/>
    </row>
    <row r="2040" spans="2:11" s="39" customFormat="1" ht="12.75" hidden="1" x14ac:dyDescent="0.2">
      <c r="B2040" s="45" t="s">
        <v>4268</v>
      </c>
      <c r="C2040" s="45" t="s">
        <v>4269</v>
      </c>
      <c r="D2040" s="45" t="s">
        <v>2037</v>
      </c>
      <c r="E2040" s="45" t="s">
        <v>2211</v>
      </c>
      <c r="F2040" s="46">
        <v>5880</v>
      </c>
      <c r="G2040" s="46">
        <v>130</v>
      </c>
      <c r="H2040" s="47">
        <v>2.2599999999999998</v>
      </c>
      <c r="I2040" s="46">
        <v>158065348560</v>
      </c>
      <c r="J2040" s="46"/>
      <c r="K2040" s="44"/>
    </row>
    <row r="2041" spans="2:11" s="39" customFormat="1" ht="12.75" hidden="1" x14ac:dyDescent="0.2">
      <c r="B2041" s="45" t="s">
        <v>4270</v>
      </c>
      <c r="C2041" s="45" t="s">
        <v>4271</v>
      </c>
      <c r="D2041" s="45" t="s">
        <v>2037</v>
      </c>
      <c r="E2041" s="45" t="s">
        <v>2056</v>
      </c>
      <c r="F2041" s="46">
        <v>17200</v>
      </c>
      <c r="G2041" s="46">
        <v>200</v>
      </c>
      <c r="H2041" s="47">
        <v>1.18</v>
      </c>
      <c r="I2041" s="46">
        <v>171312000000</v>
      </c>
      <c r="J2041" s="46"/>
      <c r="K2041" s="44"/>
    </row>
    <row r="2042" spans="2:11" s="39" customFormat="1" ht="12.75" hidden="1" x14ac:dyDescent="0.2">
      <c r="B2042" s="45" t="s">
        <v>4272</v>
      </c>
      <c r="C2042" s="45" t="s">
        <v>4273</v>
      </c>
      <c r="D2042" s="45" t="s">
        <v>2037</v>
      </c>
      <c r="E2042" s="45" t="s">
        <v>2053</v>
      </c>
      <c r="F2042" s="46">
        <v>9260</v>
      </c>
      <c r="G2042" s="46">
        <v>0</v>
      </c>
      <c r="H2042" s="47">
        <v>0</v>
      </c>
      <c r="I2042" s="46">
        <v>57663223800</v>
      </c>
      <c r="J2042" s="46"/>
      <c r="K2042" s="44"/>
    </row>
    <row r="2043" spans="2:11" s="39" customFormat="1" ht="12.75" hidden="1" x14ac:dyDescent="0.2">
      <c r="B2043" s="45" t="s">
        <v>4274</v>
      </c>
      <c r="C2043" s="45" t="s">
        <v>4275</v>
      </c>
      <c r="D2043" s="45" t="s">
        <v>2037</v>
      </c>
      <c r="E2043" s="45" t="s">
        <v>2056</v>
      </c>
      <c r="F2043" s="46">
        <v>14650</v>
      </c>
      <c r="G2043" s="46">
        <v>150</v>
      </c>
      <c r="H2043" s="47">
        <v>1.03</v>
      </c>
      <c r="I2043" s="46">
        <v>292798049750</v>
      </c>
      <c r="J2043" s="46"/>
      <c r="K2043" s="44"/>
    </row>
    <row r="2044" spans="2:11" s="39" customFormat="1" ht="12.75" hidden="1" x14ac:dyDescent="0.2">
      <c r="B2044" s="45" t="s">
        <v>4276</v>
      </c>
      <c r="C2044" s="45" t="s">
        <v>4277</v>
      </c>
      <c r="D2044" s="45" t="s">
        <v>2037</v>
      </c>
      <c r="E2044" s="45" t="s">
        <v>2056</v>
      </c>
      <c r="F2044" s="46">
        <v>79500</v>
      </c>
      <c r="G2044" s="46">
        <v>8600</v>
      </c>
      <c r="H2044" s="47">
        <v>12.13</v>
      </c>
      <c r="I2044" s="46">
        <v>1048464841500</v>
      </c>
      <c r="J2044" s="46"/>
      <c r="K2044" s="44"/>
    </row>
    <row r="2045" spans="2:11" s="39" customFormat="1" ht="12.75" hidden="1" x14ac:dyDescent="0.2">
      <c r="B2045" s="45" t="s">
        <v>4278</v>
      </c>
      <c r="C2045" s="45" t="s">
        <v>4279</v>
      </c>
      <c r="D2045" s="45" t="s">
        <v>2037</v>
      </c>
      <c r="E2045" s="45" t="s">
        <v>2155</v>
      </c>
      <c r="F2045" s="46">
        <v>3805</v>
      </c>
      <c r="G2045" s="46">
        <v>70</v>
      </c>
      <c r="H2045" s="47">
        <v>1.87</v>
      </c>
      <c r="I2045" s="46">
        <v>221129241590</v>
      </c>
      <c r="J2045" s="46"/>
      <c r="K2045" s="44"/>
    </row>
    <row r="2046" spans="2:11" s="39" customFormat="1" ht="12.75" hidden="1" x14ac:dyDescent="0.2">
      <c r="B2046" s="45" t="s">
        <v>4280</v>
      </c>
      <c r="C2046" s="45" t="s">
        <v>4281</v>
      </c>
      <c r="D2046" s="45" t="s">
        <v>2037</v>
      </c>
      <c r="E2046" s="45" t="s">
        <v>2126</v>
      </c>
      <c r="F2046" s="46">
        <v>6590</v>
      </c>
      <c r="G2046" s="46">
        <v>140</v>
      </c>
      <c r="H2046" s="47">
        <v>2.17</v>
      </c>
      <c r="I2046" s="46">
        <v>62239914000</v>
      </c>
      <c r="J2046" s="46"/>
      <c r="K2046" s="44"/>
    </row>
    <row r="2047" spans="2:11" s="39" customFormat="1" ht="12.75" hidden="1" x14ac:dyDescent="0.2">
      <c r="B2047" s="45" t="s">
        <v>4282</v>
      </c>
      <c r="C2047" s="45" t="s">
        <v>4283</v>
      </c>
      <c r="D2047" s="45" t="s">
        <v>2037</v>
      </c>
      <c r="E2047" s="45" t="s">
        <v>2044</v>
      </c>
      <c r="F2047" s="46">
        <v>2495</v>
      </c>
      <c r="G2047" s="46">
        <v>55</v>
      </c>
      <c r="H2047" s="47">
        <v>2.25</v>
      </c>
      <c r="I2047" s="46">
        <v>88798469655</v>
      </c>
      <c r="J2047" s="46"/>
      <c r="K2047" s="44"/>
    </row>
    <row r="2048" spans="2:11" s="39" customFormat="1" ht="12.75" hidden="1" x14ac:dyDescent="0.2">
      <c r="B2048" s="45" t="s">
        <v>4284</v>
      </c>
      <c r="C2048" s="45" t="s">
        <v>4285</v>
      </c>
      <c r="D2048" s="45" t="s">
        <v>2037</v>
      </c>
      <c r="E2048" s="45" t="s">
        <v>2152</v>
      </c>
      <c r="F2048" s="46">
        <v>5520</v>
      </c>
      <c r="G2048" s="46">
        <v>60</v>
      </c>
      <c r="H2048" s="47">
        <v>1.1000000000000001</v>
      </c>
      <c r="I2048" s="46">
        <v>45852106320</v>
      </c>
      <c r="J2048" s="46"/>
      <c r="K2048" s="44"/>
    </row>
    <row r="2049" spans="2:11" s="39" customFormat="1" ht="12.75" hidden="1" x14ac:dyDescent="0.2">
      <c r="B2049" s="45" t="s">
        <v>4286</v>
      </c>
      <c r="C2049" s="45" t="s">
        <v>4287</v>
      </c>
      <c r="D2049" s="45" t="s">
        <v>2037</v>
      </c>
      <c r="E2049" s="45" t="s">
        <v>2044</v>
      </c>
      <c r="F2049" s="46">
        <v>620</v>
      </c>
      <c r="G2049" s="46">
        <v>0</v>
      </c>
      <c r="H2049" s="47">
        <v>0</v>
      </c>
      <c r="I2049" s="46">
        <v>7030424280</v>
      </c>
      <c r="J2049" s="46"/>
      <c r="K2049" s="44"/>
    </row>
    <row r="2050" spans="2:11" s="39" customFormat="1" ht="12.75" hidden="1" x14ac:dyDescent="0.2">
      <c r="B2050" s="45" t="s">
        <v>4288</v>
      </c>
      <c r="C2050" s="45" t="s">
        <v>4289</v>
      </c>
      <c r="D2050" s="45" t="s">
        <v>2037</v>
      </c>
      <c r="E2050" s="45" t="s">
        <v>2126</v>
      </c>
      <c r="F2050" s="46">
        <v>14100</v>
      </c>
      <c r="G2050" s="46">
        <v>-300</v>
      </c>
      <c r="H2050" s="47">
        <v>-2.08</v>
      </c>
      <c r="I2050" s="46">
        <v>205501225500</v>
      </c>
      <c r="J2050" s="46"/>
      <c r="K2050" s="44"/>
    </row>
    <row r="2051" spans="2:11" s="39" customFormat="1" ht="12.75" hidden="1" x14ac:dyDescent="0.2">
      <c r="B2051" s="45" t="s">
        <v>4290</v>
      </c>
      <c r="C2051" s="45" t="s">
        <v>4291</v>
      </c>
      <c r="D2051" s="45" t="s">
        <v>2037</v>
      </c>
      <c r="E2051" s="45" t="s">
        <v>4292</v>
      </c>
      <c r="F2051" s="46">
        <v>1630</v>
      </c>
      <c r="G2051" s="46">
        <v>25</v>
      </c>
      <c r="H2051" s="47">
        <v>1.56</v>
      </c>
      <c r="I2051" s="46">
        <v>48879783110</v>
      </c>
      <c r="J2051" s="46"/>
      <c r="K2051" s="44"/>
    </row>
    <row r="2052" spans="2:11" s="39" customFormat="1" ht="12.75" hidden="1" x14ac:dyDescent="0.2">
      <c r="B2052" s="45" t="s">
        <v>4293</v>
      </c>
      <c r="C2052" s="45" t="s">
        <v>4294</v>
      </c>
      <c r="D2052" s="45" t="s">
        <v>2037</v>
      </c>
      <c r="E2052" s="45" t="s">
        <v>2087</v>
      </c>
      <c r="F2052" s="46">
        <v>6160</v>
      </c>
      <c r="G2052" s="46">
        <v>160</v>
      </c>
      <c r="H2052" s="47">
        <v>2.67</v>
      </c>
      <c r="I2052" s="46">
        <v>100382300480</v>
      </c>
      <c r="J2052" s="46"/>
      <c r="K2052" s="44"/>
    </row>
    <row r="2053" spans="2:11" s="39" customFormat="1" ht="12.75" hidden="1" x14ac:dyDescent="0.2">
      <c r="B2053" s="45" t="s">
        <v>4295</v>
      </c>
      <c r="C2053" s="45" t="s">
        <v>4296</v>
      </c>
      <c r="D2053" s="45" t="s">
        <v>2037</v>
      </c>
      <c r="E2053" s="45" t="s">
        <v>2071</v>
      </c>
      <c r="F2053" s="46">
        <v>2425</v>
      </c>
      <c r="G2053" s="46">
        <v>45</v>
      </c>
      <c r="H2053" s="47">
        <v>1.89</v>
      </c>
      <c r="I2053" s="46">
        <v>75481275075</v>
      </c>
      <c r="J2053" s="46"/>
      <c r="K2053" s="44"/>
    </row>
    <row r="2054" spans="2:11" s="39" customFormat="1" ht="12.75" hidden="1" x14ac:dyDescent="0.2">
      <c r="B2054" s="45" t="s">
        <v>4297</v>
      </c>
      <c r="C2054" s="45" t="s">
        <v>4298</v>
      </c>
      <c r="D2054" s="45" t="s">
        <v>2037</v>
      </c>
      <c r="E2054" s="45" t="s">
        <v>2078</v>
      </c>
      <c r="F2054" s="46">
        <v>1065</v>
      </c>
      <c r="G2054" s="46">
        <v>0</v>
      </c>
      <c r="H2054" s="47">
        <v>0</v>
      </c>
      <c r="I2054" s="46">
        <v>104378566860</v>
      </c>
      <c r="J2054" s="46"/>
      <c r="K2054" s="44"/>
    </row>
    <row r="2055" spans="2:11" s="39" customFormat="1" ht="12.75" hidden="1" x14ac:dyDescent="0.2">
      <c r="B2055" s="45" t="s">
        <v>4299</v>
      </c>
      <c r="C2055" s="45" t="s">
        <v>4300</v>
      </c>
      <c r="D2055" s="45" t="s">
        <v>2037</v>
      </c>
      <c r="E2055" s="45" t="s">
        <v>2071</v>
      </c>
      <c r="F2055" s="46">
        <v>1450</v>
      </c>
      <c r="G2055" s="46">
        <v>-10</v>
      </c>
      <c r="H2055" s="47">
        <v>-0.68</v>
      </c>
      <c r="I2055" s="46">
        <v>68454817550</v>
      </c>
      <c r="J2055" s="46"/>
      <c r="K2055" s="44"/>
    </row>
    <row r="2056" spans="2:11" s="39" customFormat="1" ht="12.75" hidden="1" x14ac:dyDescent="0.2">
      <c r="B2056" s="45" t="s">
        <v>4301</v>
      </c>
      <c r="C2056" s="45" t="s">
        <v>4302</v>
      </c>
      <c r="D2056" s="45" t="s">
        <v>2037</v>
      </c>
      <c r="E2056" s="45" t="s">
        <v>2211</v>
      </c>
      <c r="F2056" s="46">
        <v>2465</v>
      </c>
      <c r="G2056" s="46">
        <v>0</v>
      </c>
      <c r="H2056" s="47">
        <v>0</v>
      </c>
      <c r="I2056" s="46">
        <v>62306380230</v>
      </c>
      <c r="J2056" s="46"/>
      <c r="K2056" s="44"/>
    </row>
    <row r="2057" spans="2:11" s="39" customFormat="1" ht="12.75" hidden="1" x14ac:dyDescent="0.2">
      <c r="B2057" s="45" t="s">
        <v>4303</v>
      </c>
      <c r="C2057" s="45" t="s">
        <v>4304</v>
      </c>
      <c r="D2057" s="45" t="s">
        <v>2037</v>
      </c>
      <c r="E2057" s="45" t="s">
        <v>2053</v>
      </c>
      <c r="F2057" s="46">
        <v>29200</v>
      </c>
      <c r="G2057" s="46">
        <v>-4200</v>
      </c>
      <c r="H2057" s="47">
        <v>-12.57</v>
      </c>
      <c r="I2057" s="46">
        <v>785752786400</v>
      </c>
      <c r="J2057" s="46"/>
      <c r="K2057" s="44"/>
    </row>
    <row r="2058" spans="2:11" hidden="1" x14ac:dyDescent="0.2">
      <c r="B2058" s="66" t="s">
        <v>4305</v>
      </c>
      <c r="C2058" s="66" t="s">
        <v>5229</v>
      </c>
      <c r="D2058" s="66" t="s">
        <v>2037</v>
      </c>
      <c r="E2058" s="66" t="s">
        <v>2341</v>
      </c>
      <c r="F2058" s="67">
        <v>5550</v>
      </c>
      <c r="G2058" s="67">
        <v>140</v>
      </c>
      <c r="H2058" s="68">
        <v>2.59</v>
      </c>
      <c r="I2058" s="67">
        <v>82300150800</v>
      </c>
      <c r="J2058" s="67" t="s">
        <v>5230</v>
      </c>
      <c r="K2058" s="65" t="s">
        <v>5125</v>
      </c>
    </row>
    <row r="2059" spans="2:11" s="39" customFormat="1" ht="12.75" hidden="1" x14ac:dyDescent="0.2">
      <c r="B2059" s="45" t="s">
        <v>4306</v>
      </c>
      <c r="C2059" s="45" t="s">
        <v>4307</v>
      </c>
      <c r="D2059" s="45" t="s">
        <v>2037</v>
      </c>
      <c r="E2059" s="45" t="s">
        <v>2300</v>
      </c>
      <c r="F2059" s="46">
        <v>30700</v>
      </c>
      <c r="G2059" s="46">
        <v>-100</v>
      </c>
      <c r="H2059" s="47">
        <v>-0.32</v>
      </c>
      <c r="I2059" s="48">
        <v>203268384000</v>
      </c>
      <c r="J2059" s="46"/>
      <c r="K2059" s="44"/>
    </row>
    <row r="2060" spans="2:11" s="39" customFormat="1" ht="12.75" hidden="1" x14ac:dyDescent="0.2">
      <c r="B2060" s="45" t="s">
        <v>4308</v>
      </c>
      <c r="C2060" s="45" t="s">
        <v>4309</v>
      </c>
      <c r="D2060" s="45" t="s">
        <v>2037</v>
      </c>
      <c r="E2060" s="45" t="s">
        <v>2071</v>
      </c>
      <c r="F2060" s="46">
        <v>25950</v>
      </c>
      <c r="G2060" s="46">
        <v>-850</v>
      </c>
      <c r="H2060" s="47">
        <v>-3.17</v>
      </c>
      <c r="I2060" s="46">
        <v>526277262300</v>
      </c>
      <c r="J2060" s="46"/>
      <c r="K2060" s="44"/>
    </row>
    <row r="2061" spans="2:11" s="39" customFormat="1" ht="12.75" hidden="1" x14ac:dyDescent="0.2">
      <c r="B2061" s="45" t="s">
        <v>4310</v>
      </c>
      <c r="C2061" s="45" t="s">
        <v>4311</v>
      </c>
      <c r="D2061" s="45" t="s">
        <v>2037</v>
      </c>
      <c r="E2061" s="45" t="s">
        <v>2300</v>
      </c>
      <c r="F2061" s="46">
        <v>5750</v>
      </c>
      <c r="G2061" s="46">
        <v>120</v>
      </c>
      <c r="H2061" s="47">
        <v>2.13</v>
      </c>
      <c r="I2061" s="46">
        <v>49510875250</v>
      </c>
      <c r="J2061" s="46"/>
      <c r="K2061" s="44"/>
    </row>
    <row r="2062" spans="2:11" s="39" customFormat="1" ht="12.75" hidden="1" x14ac:dyDescent="0.2">
      <c r="B2062" s="45" t="s">
        <v>4312</v>
      </c>
      <c r="C2062" s="45" t="s">
        <v>4313</v>
      </c>
      <c r="D2062" s="45" t="s">
        <v>2037</v>
      </c>
      <c r="E2062" s="45" t="s">
        <v>2038</v>
      </c>
      <c r="F2062" s="46">
        <v>12400</v>
      </c>
      <c r="G2062" s="46">
        <v>-100</v>
      </c>
      <c r="H2062" s="47">
        <v>-0.8</v>
      </c>
      <c r="I2062" s="46">
        <v>278780123200</v>
      </c>
      <c r="J2062" s="46"/>
      <c r="K2062" s="44"/>
    </row>
    <row r="2063" spans="2:11" s="39" customFormat="1" ht="12.75" hidden="1" x14ac:dyDescent="0.2">
      <c r="B2063" s="45" t="s">
        <v>4314</v>
      </c>
      <c r="C2063" s="45" t="s">
        <v>4315</v>
      </c>
      <c r="D2063" s="45" t="s">
        <v>2037</v>
      </c>
      <c r="E2063" s="45" t="s">
        <v>2056</v>
      </c>
      <c r="F2063" s="46">
        <v>7000</v>
      </c>
      <c r="G2063" s="46">
        <v>30</v>
      </c>
      <c r="H2063" s="47">
        <v>0.43</v>
      </c>
      <c r="I2063" s="46">
        <v>84000000000</v>
      </c>
      <c r="J2063" s="46"/>
      <c r="K2063" s="44"/>
    </row>
    <row r="2064" spans="2:11" s="39" customFormat="1" ht="12.75" hidden="1" x14ac:dyDescent="0.2">
      <c r="B2064" s="45" t="s">
        <v>4316</v>
      </c>
      <c r="C2064" s="45" t="s">
        <v>4317</v>
      </c>
      <c r="D2064" s="45" t="s">
        <v>2037</v>
      </c>
      <c r="E2064" s="45" t="s">
        <v>2056</v>
      </c>
      <c r="F2064" s="46">
        <v>20050</v>
      </c>
      <c r="G2064" s="46">
        <v>-50</v>
      </c>
      <c r="H2064" s="47">
        <v>-0.25</v>
      </c>
      <c r="I2064" s="46">
        <v>1053607891100</v>
      </c>
      <c r="J2064" s="46"/>
      <c r="K2064" s="44"/>
    </row>
    <row r="2065" spans="2:11" s="39" customFormat="1" ht="12.75" hidden="1" x14ac:dyDescent="0.2">
      <c r="B2065" s="45" t="s">
        <v>4318</v>
      </c>
      <c r="C2065" s="45" t="s">
        <v>4319</v>
      </c>
      <c r="D2065" s="45" t="s">
        <v>2037</v>
      </c>
      <c r="E2065" s="45" t="s">
        <v>2071</v>
      </c>
      <c r="F2065" s="46">
        <v>9590</v>
      </c>
      <c r="G2065" s="46">
        <v>-70</v>
      </c>
      <c r="H2065" s="47">
        <v>-0.72</v>
      </c>
      <c r="I2065" s="46">
        <v>134260000000</v>
      </c>
      <c r="J2065" s="46"/>
      <c r="K2065" s="44"/>
    </row>
    <row r="2066" spans="2:11" s="39" customFormat="1" ht="12.75" hidden="1" x14ac:dyDescent="0.2">
      <c r="B2066" s="45" t="s">
        <v>4320</v>
      </c>
      <c r="C2066" s="45" t="s">
        <v>4321</v>
      </c>
      <c r="D2066" s="45" t="s">
        <v>2037</v>
      </c>
      <c r="E2066" s="45" t="s">
        <v>2300</v>
      </c>
      <c r="F2066" s="46">
        <v>13500</v>
      </c>
      <c r="G2066" s="46">
        <v>-200</v>
      </c>
      <c r="H2066" s="47">
        <v>-1.46</v>
      </c>
      <c r="I2066" s="46">
        <v>124076947500</v>
      </c>
      <c r="J2066" s="46"/>
      <c r="K2066" s="44"/>
    </row>
    <row r="2067" spans="2:11" s="39" customFormat="1" ht="12.75" hidden="1" x14ac:dyDescent="0.2">
      <c r="B2067" s="45" t="s">
        <v>4322</v>
      </c>
      <c r="C2067" s="45" t="s">
        <v>4323</v>
      </c>
      <c r="D2067" s="45" t="s">
        <v>2037</v>
      </c>
      <c r="E2067" s="45" t="s">
        <v>2071</v>
      </c>
      <c r="F2067" s="46">
        <v>51200</v>
      </c>
      <c r="G2067" s="46">
        <v>1300</v>
      </c>
      <c r="H2067" s="47">
        <v>2.61</v>
      </c>
      <c r="I2067" s="46">
        <v>199288217600</v>
      </c>
      <c r="J2067" s="46"/>
      <c r="K2067" s="44"/>
    </row>
    <row r="2068" spans="2:11" s="39" customFormat="1" ht="12.75" hidden="1" x14ac:dyDescent="0.2">
      <c r="B2068" s="45" t="s">
        <v>4324</v>
      </c>
      <c r="C2068" s="45" t="s">
        <v>4325</v>
      </c>
      <c r="D2068" s="45" t="s">
        <v>2037</v>
      </c>
      <c r="E2068" s="45" t="s">
        <v>269</v>
      </c>
      <c r="F2068" s="46">
        <v>182400</v>
      </c>
      <c r="G2068" s="46">
        <v>200</v>
      </c>
      <c r="H2068" s="47">
        <v>0.11</v>
      </c>
      <c r="I2068" s="46">
        <v>1824000000000</v>
      </c>
      <c r="J2068" s="46"/>
      <c r="K2068" s="44"/>
    </row>
    <row r="2069" spans="2:11" s="39" customFormat="1" ht="12.75" hidden="1" x14ac:dyDescent="0.2">
      <c r="B2069" s="45" t="s">
        <v>4326</v>
      </c>
      <c r="C2069" s="45" t="s">
        <v>4327</v>
      </c>
      <c r="D2069" s="45" t="s">
        <v>2037</v>
      </c>
      <c r="E2069" s="45" t="s">
        <v>2071</v>
      </c>
      <c r="F2069" s="46">
        <v>20100</v>
      </c>
      <c r="G2069" s="46">
        <v>-300</v>
      </c>
      <c r="H2069" s="47">
        <v>-1.47</v>
      </c>
      <c r="I2069" s="46">
        <v>154260485100</v>
      </c>
      <c r="J2069" s="46"/>
      <c r="K2069" s="44"/>
    </row>
    <row r="2070" spans="2:11" s="39" customFormat="1" ht="12.75" hidden="1" x14ac:dyDescent="0.2">
      <c r="B2070" s="45" t="s">
        <v>4328</v>
      </c>
      <c r="C2070" s="45" t="s">
        <v>4329</v>
      </c>
      <c r="D2070" s="45" t="s">
        <v>2037</v>
      </c>
      <c r="E2070" s="45" t="s">
        <v>2114</v>
      </c>
      <c r="F2070" s="46">
        <v>8750</v>
      </c>
      <c r="G2070" s="46">
        <v>340</v>
      </c>
      <c r="H2070" s="47">
        <v>4.04</v>
      </c>
      <c r="I2070" s="46">
        <v>71564246250</v>
      </c>
      <c r="J2070" s="46"/>
      <c r="K2070" s="44"/>
    </row>
    <row r="2071" spans="2:11" s="39" customFormat="1" ht="12.75" hidden="1" x14ac:dyDescent="0.2">
      <c r="B2071" s="45" t="s">
        <v>4330</v>
      </c>
      <c r="C2071" s="45" t="s">
        <v>4331</v>
      </c>
      <c r="D2071" s="45" t="s">
        <v>2037</v>
      </c>
      <c r="E2071" s="45" t="s">
        <v>2300</v>
      </c>
      <c r="F2071" s="46">
        <v>2270</v>
      </c>
      <c r="G2071" s="46">
        <v>-15</v>
      </c>
      <c r="H2071" s="47">
        <v>-0.66</v>
      </c>
      <c r="I2071" s="46">
        <v>63270288980</v>
      </c>
      <c r="J2071" s="46"/>
      <c r="K2071" s="44"/>
    </row>
    <row r="2072" spans="2:11" s="39" customFormat="1" ht="12.75" hidden="1" x14ac:dyDescent="0.2">
      <c r="B2072" s="45" t="s">
        <v>4332</v>
      </c>
      <c r="C2072" s="45" t="s">
        <v>4333</v>
      </c>
      <c r="D2072" s="45" t="s">
        <v>2037</v>
      </c>
      <c r="E2072" s="45" t="s">
        <v>2108</v>
      </c>
      <c r="F2072" s="46">
        <v>2090</v>
      </c>
      <c r="G2072" s="46">
        <v>110</v>
      </c>
      <c r="H2072" s="47">
        <v>5.56</v>
      </c>
      <c r="I2072" s="46">
        <v>264534209280</v>
      </c>
      <c r="J2072" s="46"/>
      <c r="K2072" s="44"/>
    </row>
    <row r="2073" spans="2:11" s="39" customFormat="1" ht="12.75" hidden="1" x14ac:dyDescent="0.2">
      <c r="B2073" s="45" t="s">
        <v>4334</v>
      </c>
      <c r="C2073" s="45" t="s">
        <v>4335</v>
      </c>
      <c r="D2073" s="45" t="s">
        <v>2037</v>
      </c>
      <c r="E2073" s="45" t="s">
        <v>2126</v>
      </c>
      <c r="F2073" s="46">
        <v>12200</v>
      </c>
      <c r="G2073" s="46">
        <v>100</v>
      </c>
      <c r="H2073" s="47">
        <v>0.83</v>
      </c>
      <c r="I2073" s="46">
        <v>117611843000</v>
      </c>
      <c r="J2073" s="46"/>
      <c r="K2073" s="44"/>
    </row>
    <row r="2074" spans="2:11" s="39" customFormat="1" ht="12.75" hidden="1" x14ac:dyDescent="0.2">
      <c r="B2074" s="45" t="s">
        <v>4336</v>
      </c>
      <c r="C2074" s="45" t="s">
        <v>4337</v>
      </c>
      <c r="D2074" s="45" t="s">
        <v>2037</v>
      </c>
      <c r="E2074" s="45" t="s">
        <v>2053</v>
      </c>
      <c r="F2074" s="46">
        <v>2285</v>
      </c>
      <c r="G2074" s="46">
        <v>65</v>
      </c>
      <c r="H2074" s="47">
        <v>2.93</v>
      </c>
      <c r="I2074" s="46">
        <v>54713634930</v>
      </c>
      <c r="J2074" s="46"/>
      <c r="K2074" s="44"/>
    </row>
    <row r="2075" spans="2:11" s="39" customFormat="1" ht="12.75" hidden="1" x14ac:dyDescent="0.2">
      <c r="B2075" s="45" t="s">
        <v>4338</v>
      </c>
      <c r="C2075" s="45" t="s">
        <v>4339</v>
      </c>
      <c r="D2075" s="45" t="s">
        <v>2037</v>
      </c>
      <c r="E2075" s="45" t="s">
        <v>2071</v>
      </c>
      <c r="F2075" s="46">
        <v>4500</v>
      </c>
      <c r="G2075" s="46">
        <v>55</v>
      </c>
      <c r="H2075" s="47">
        <v>1.24</v>
      </c>
      <c r="I2075" s="46">
        <v>472241830500</v>
      </c>
      <c r="J2075" s="46"/>
      <c r="K2075" s="44"/>
    </row>
    <row r="2076" spans="2:11" s="39" customFormat="1" ht="12.75" hidden="1" x14ac:dyDescent="0.2">
      <c r="B2076" s="45" t="s">
        <v>4340</v>
      </c>
      <c r="C2076" s="45" t="s">
        <v>4341</v>
      </c>
      <c r="D2076" s="45" t="s">
        <v>2037</v>
      </c>
      <c r="E2076" s="45" t="s">
        <v>2155</v>
      </c>
      <c r="F2076" s="46">
        <v>46000</v>
      </c>
      <c r="G2076" s="46">
        <v>550</v>
      </c>
      <c r="H2076" s="47">
        <v>1.21</v>
      </c>
      <c r="I2076" s="46">
        <v>3406375164000</v>
      </c>
      <c r="J2076" s="46"/>
      <c r="K2076" s="44"/>
    </row>
    <row r="2077" spans="2:11" s="39" customFormat="1" ht="12.75" hidden="1" x14ac:dyDescent="0.2">
      <c r="B2077" s="45" t="s">
        <v>4342</v>
      </c>
      <c r="C2077" s="45" t="s">
        <v>4343</v>
      </c>
      <c r="D2077" s="45" t="s">
        <v>2037</v>
      </c>
      <c r="E2077" s="45" t="s">
        <v>2211</v>
      </c>
      <c r="F2077" s="46">
        <v>63500</v>
      </c>
      <c r="G2077" s="46">
        <v>200</v>
      </c>
      <c r="H2077" s="47">
        <v>0.32</v>
      </c>
      <c r="I2077" s="46">
        <v>598842909500</v>
      </c>
      <c r="J2077" s="46"/>
      <c r="K2077" s="44"/>
    </row>
    <row r="2078" spans="2:11" s="39" customFormat="1" ht="12.75" hidden="1" x14ac:dyDescent="0.2">
      <c r="B2078" s="45" t="s">
        <v>4344</v>
      </c>
      <c r="C2078" s="45" t="s">
        <v>4345</v>
      </c>
      <c r="D2078" s="45" t="s">
        <v>2037</v>
      </c>
      <c r="E2078" s="45" t="s">
        <v>2108</v>
      </c>
      <c r="F2078" s="46">
        <v>5030</v>
      </c>
      <c r="G2078" s="46">
        <v>95</v>
      </c>
      <c r="H2078" s="47">
        <v>1.93</v>
      </c>
      <c r="I2078" s="46">
        <v>34008815880</v>
      </c>
      <c r="J2078" s="46"/>
      <c r="K2078" s="44"/>
    </row>
    <row r="2079" spans="2:11" s="39" customFormat="1" ht="12.75" hidden="1" x14ac:dyDescent="0.2">
      <c r="B2079" s="45" t="s">
        <v>4346</v>
      </c>
      <c r="C2079" s="45" t="s">
        <v>4347</v>
      </c>
      <c r="D2079" s="45" t="s">
        <v>2037</v>
      </c>
      <c r="E2079" s="45" t="s">
        <v>2114</v>
      </c>
      <c r="F2079" s="46">
        <v>3230</v>
      </c>
      <c r="G2079" s="46">
        <v>75</v>
      </c>
      <c r="H2079" s="47">
        <v>2.38</v>
      </c>
      <c r="I2079" s="46">
        <v>53518477240</v>
      </c>
      <c r="J2079" s="46"/>
      <c r="K2079" s="44"/>
    </row>
    <row r="2080" spans="2:11" s="39" customFormat="1" ht="12.75" hidden="1" x14ac:dyDescent="0.2">
      <c r="B2080" s="45" t="s">
        <v>4348</v>
      </c>
      <c r="C2080" s="45" t="s">
        <v>4349</v>
      </c>
      <c r="D2080" s="45" t="s">
        <v>2037</v>
      </c>
      <c r="E2080" s="45" t="s">
        <v>2071</v>
      </c>
      <c r="F2080" s="46">
        <v>7740</v>
      </c>
      <c r="G2080" s="46">
        <v>0</v>
      </c>
      <c r="H2080" s="47">
        <v>0</v>
      </c>
      <c r="I2080" s="46">
        <v>178624199880</v>
      </c>
      <c r="J2080" s="46"/>
      <c r="K2080" s="44"/>
    </row>
    <row r="2081" spans="2:11" s="39" customFormat="1" ht="12.75" hidden="1" x14ac:dyDescent="0.2">
      <c r="B2081" s="45" t="s">
        <v>4350</v>
      </c>
      <c r="C2081" s="45" t="s">
        <v>4351</v>
      </c>
      <c r="D2081" s="45" t="s">
        <v>2037</v>
      </c>
      <c r="E2081" s="45" t="s">
        <v>2131</v>
      </c>
      <c r="F2081" s="46">
        <v>2795</v>
      </c>
      <c r="G2081" s="46">
        <v>15</v>
      </c>
      <c r="H2081" s="47">
        <v>0.54</v>
      </c>
      <c r="I2081" s="46">
        <v>192187034130</v>
      </c>
      <c r="J2081" s="46"/>
      <c r="K2081" s="44"/>
    </row>
    <row r="2082" spans="2:11" s="39" customFormat="1" ht="12.75" hidden="1" x14ac:dyDescent="0.2">
      <c r="B2082" s="45" t="s">
        <v>4352</v>
      </c>
      <c r="C2082" s="45" t="s">
        <v>4353</v>
      </c>
      <c r="D2082" s="45" t="s">
        <v>2037</v>
      </c>
      <c r="E2082" s="45" t="s">
        <v>2041</v>
      </c>
      <c r="F2082" s="46">
        <v>2010</v>
      </c>
      <c r="G2082" s="46">
        <v>40</v>
      </c>
      <c r="H2082" s="47">
        <v>2.0299999999999998</v>
      </c>
      <c r="I2082" s="46">
        <v>108540000000</v>
      </c>
      <c r="J2082" s="46"/>
      <c r="K2082" s="44"/>
    </row>
    <row r="2083" spans="2:11" s="39" customFormat="1" ht="12.75" hidden="1" x14ac:dyDescent="0.2">
      <c r="B2083" s="45" t="s">
        <v>4354</v>
      </c>
      <c r="C2083" s="45" t="s">
        <v>4355</v>
      </c>
      <c r="D2083" s="45" t="s">
        <v>2037</v>
      </c>
      <c r="E2083" s="45" t="s">
        <v>2155</v>
      </c>
      <c r="F2083" s="46">
        <v>159300</v>
      </c>
      <c r="G2083" s="46">
        <v>-600</v>
      </c>
      <c r="H2083" s="47">
        <v>-0.38</v>
      </c>
      <c r="I2083" s="46">
        <v>2049620706000</v>
      </c>
      <c r="J2083" s="46"/>
      <c r="K2083" s="44"/>
    </row>
    <row r="2084" spans="2:11" s="39" customFormat="1" ht="12.75" hidden="1" x14ac:dyDescent="0.2">
      <c r="B2084" s="45" t="s">
        <v>4356</v>
      </c>
      <c r="C2084" s="45" t="s">
        <v>4357</v>
      </c>
      <c r="D2084" s="45" t="s">
        <v>2037</v>
      </c>
      <c r="E2084" s="45" t="s">
        <v>2041</v>
      </c>
      <c r="F2084" s="46">
        <v>6770</v>
      </c>
      <c r="G2084" s="46">
        <v>80</v>
      </c>
      <c r="H2084" s="47">
        <v>1.2</v>
      </c>
      <c r="I2084" s="46">
        <v>105679700000</v>
      </c>
      <c r="J2084" s="46"/>
      <c r="K2084" s="44"/>
    </row>
    <row r="2085" spans="2:11" s="39" customFormat="1" ht="12.75" hidden="1" x14ac:dyDescent="0.2">
      <c r="B2085" s="45" t="s">
        <v>4358</v>
      </c>
      <c r="C2085" s="45" t="s">
        <v>4359</v>
      </c>
      <c r="D2085" s="45" t="s">
        <v>2037</v>
      </c>
      <c r="E2085" s="45" t="s">
        <v>2126</v>
      </c>
      <c r="F2085" s="46">
        <v>8450</v>
      </c>
      <c r="G2085" s="46">
        <v>150</v>
      </c>
      <c r="H2085" s="47">
        <v>1.81</v>
      </c>
      <c r="I2085" s="46">
        <v>145644470400</v>
      </c>
      <c r="J2085" s="46"/>
      <c r="K2085" s="44"/>
    </row>
    <row r="2086" spans="2:11" s="39" customFormat="1" ht="12.75" hidden="1" x14ac:dyDescent="0.2">
      <c r="B2086" s="45" t="s">
        <v>4360</v>
      </c>
      <c r="C2086" s="45" t="s">
        <v>4361</v>
      </c>
      <c r="D2086" s="45" t="s">
        <v>2037</v>
      </c>
      <c r="E2086" s="45" t="s">
        <v>2056</v>
      </c>
      <c r="F2086" s="46">
        <v>71700</v>
      </c>
      <c r="G2086" s="46">
        <v>0</v>
      </c>
      <c r="H2086" s="47">
        <v>0</v>
      </c>
      <c r="I2086" s="46">
        <v>770273100000</v>
      </c>
      <c r="J2086" s="46"/>
      <c r="K2086" s="44"/>
    </row>
    <row r="2087" spans="2:11" s="39" customFormat="1" ht="12.75" hidden="1" x14ac:dyDescent="0.2">
      <c r="B2087" s="45" t="s">
        <v>4362</v>
      </c>
      <c r="C2087" s="45" t="s">
        <v>4363</v>
      </c>
      <c r="D2087" s="45" t="s">
        <v>2037</v>
      </c>
      <c r="E2087" s="45" t="s">
        <v>269</v>
      </c>
      <c r="F2087" s="46">
        <v>13250</v>
      </c>
      <c r="G2087" s="46">
        <v>-500</v>
      </c>
      <c r="H2087" s="47">
        <v>-3.64</v>
      </c>
      <c r="I2087" s="46">
        <v>53461100000</v>
      </c>
      <c r="J2087" s="46"/>
      <c r="K2087" s="44"/>
    </row>
    <row r="2088" spans="2:11" s="39" customFormat="1" ht="12.75" hidden="1" x14ac:dyDescent="0.2">
      <c r="B2088" s="45" t="s">
        <v>4364</v>
      </c>
      <c r="C2088" s="45" t="s">
        <v>4365</v>
      </c>
      <c r="D2088" s="45" t="s">
        <v>2037</v>
      </c>
      <c r="E2088" s="45" t="s">
        <v>2038</v>
      </c>
      <c r="F2088" s="46">
        <v>2520</v>
      </c>
      <c r="G2088" s="46">
        <v>135</v>
      </c>
      <c r="H2088" s="47">
        <v>5.66</v>
      </c>
      <c r="I2088" s="46">
        <v>93646453320</v>
      </c>
      <c r="J2088" s="46"/>
      <c r="K2088" s="44"/>
    </row>
    <row r="2089" spans="2:11" s="39" customFormat="1" ht="12.75" hidden="1" x14ac:dyDescent="0.2">
      <c r="B2089" s="45" t="s">
        <v>4366</v>
      </c>
      <c r="C2089" s="45" t="s">
        <v>4367</v>
      </c>
      <c r="D2089" s="45" t="s">
        <v>2037</v>
      </c>
      <c r="E2089" s="45" t="s">
        <v>2041</v>
      </c>
      <c r="F2089" s="46">
        <v>2055</v>
      </c>
      <c r="G2089" s="46">
        <v>-10</v>
      </c>
      <c r="H2089" s="47">
        <v>-0.48</v>
      </c>
      <c r="I2089" s="46">
        <v>11222355000</v>
      </c>
      <c r="J2089" s="46"/>
      <c r="K2089" s="44"/>
    </row>
    <row r="2090" spans="2:11" s="39" customFormat="1" ht="12.75" hidden="1" x14ac:dyDescent="0.2">
      <c r="B2090" s="45" t="s">
        <v>4368</v>
      </c>
      <c r="C2090" s="45" t="s">
        <v>4369</v>
      </c>
      <c r="D2090" s="45" t="s">
        <v>2037</v>
      </c>
      <c r="E2090" s="45" t="s">
        <v>2041</v>
      </c>
      <c r="F2090" s="46">
        <v>2035</v>
      </c>
      <c r="G2090" s="46">
        <v>5</v>
      </c>
      <c r="H2090" s="47">
        <v>0.25</v>
      </c>
      <c r="I2090" s="46">
        <v>15917770000</v>
      </c>
      <c r="J2090" s="46"/>
      <c r="K2090" s="44"/>
    </row>
    <row r="2091" spans="2:11" s="39" customFormat="1" ht="12.75" hidden="1" x14ac:dyDescent="0.2">
      <c r="B2091" s="45" t="s">
        <v>4370</v>
      </c>
      <c r="C2091" s="45" t="s">
        <v>4371</v>
      </c>
      <c r="D2091" s="45" t="s">
        <v>2037</v>
      </c>
      <c r="E2091" s="45" t="s">
        <v>2041</v>
      </c>
      <c r="F2091" s="46">
        <v>2045</v>
      </c>
      <c r="G2091" s="46">
        <v>0</v>
      </c>
      <c r="H2091" s="47">
        <v>0</v>
      </c>
      <c r="I2091" s="46">
        <v>8795545000</v>
      </c>
      <c r="J2091" s="46"/>
      <c r="K2091" s="44"/>
    </row>
    <row r="2092" spans="2:11" s="39" customFormat="1" ht="12.75" hidden="1" x14ac:dyDescent="0.2">
      <c r="B2092" s="45" t="s">
        <v>4372</v>
      </c>
      <c r="C2092" s="45" t="s">
        <v>4373</v>
      </c>
      <c r="D2092" s="45" t="s">
        <v>2037</v>
      </c>
      <c r="E2092" s="45" t="s">
        <v>2041</v>
      </c>
      <c r="F2092" s="46">
        <v>2030</v>
      </c>
      <c r="G2092" s="46">
        <v>10</v>
      </c>
      <c r="H2092" s="47">
        <v>0.5</v>
      </c>
      <c r="I2092" s="46">
        <v>13197030000</v>
      </c>
      <c r="J2092" s="46"/>
      <c r="K2092" s="44"/>
    </row>
    <row r="2093" spans="2:11" s="39" customFormat="1" ht="12.75" hidden="1" x14ac:dyDescent="0.2">
      <c r="B2093" s="45" t="s">
        <v>4374</v>
      </c>
      <c r="C2093" s="45" t="s">
        <v>4375</v>
      </c>
      <c r="D2093" s="45" t="s">
        <v>2037</v>
      </c>
      <c r="E2093" s="45" t="s">
        <v>2126</v>
      </c>
      <c r="F2093" s="46">
        <v>1540</v>
      </c>
      <c r="G2093" s="46">
        <v>15</v>
      </c>
      <c r="H2093" s="47">
        <v>0.98</v>
      </c>
      <c r="I2093" s="46">
        <v>108833735780</v>
      </c>
      <c r="J2093" s="46"/>
      <c r="K2093" s="44"/>
    </row>
    <row r="2094" spans="2:11" s="39" customFormat="1" ht="12.75" hidden="1" x14ac:dyDescent="0.2">
      <c r="B2094" s="45" t="s">
        <v>4376</v>
      </c>
      <c r="C2094" s="45" t="s">
        <v>4377</v>
      </c>
      <c r="D2094" s="45" t="s">
        <v>2037</v>
      </c>
      <c r="E2094" s="45" t="s">
        <v>2496</v>
      </c>
      <c r="F2094" s="46">
        <v>6280</v>
      </c>
      <c r="G2094" s="46">
        <v>30</v>
      </c>
      <c r="H2094" s="47">
        <v>0.48</v>
      </c>
      <c r="I2094" s="46">
        <v>75360000000</v>
      </c>
      <c r="J2094" s="46"/>
      <c r="K2094" s="44"/>
    </row>
    <row r="2095" spans="2:11" s="39" customFormat="1" ht="12.75" hidden="1" x14ac:dyDescent="0.2">
      <c r="B2095" s="45" t="s">
        <v>4378</v>
      </c>
      <c r="C2095" s="45" t="s">
        <v>4379</v>
      </c>
      <c r="D2095" s="45" t="s">
        <v>2037</v>
      </c>
      <c r="E2095" s="45" t="s">
        <v>2496</v>
      </c>
      <c r="F2095" s="46">
        <v>5280</v>
      </c>
      <c r="G2095" s="46">
        <v>50</v>
      </c>
      <c r="H2095" s="47">
        <v>0.96</v>
      </c>
      <c r="I2095" s="46">
        <v>90552000000</v>
      </c>
      <c r="J2095" s="46"/>
      <c r="K2095" s="44"/>
    </row>
    <row r="2096" spans="2:11" s="39" customFormat="1" ht="12.75" hidden="1" x14ac:dyDescent="0.2">
      <c r="B2096" s="45" t="s">
        <v>4380</v>
      </c>
      <c r="C2096" s="45" t="s">
        <v>4381</v>
      </c>
      <c r="D2096" s="45" t="s">
        <v>2037</v>
      </c>
      <c r="E2096" s="45" t="s">
        <v>2300</v>
      </c>
      <c r="F2096" s="46">
        <v>2330</v>
      </c>
      <c r="G2096" s="46">
        <v>20</v>
      </c>
      <c r="H2096" s="47">
        <v>0.87</v>
      </c>
      <c r="I2096" s="46">
        <v>38947949140</v>
      </c>
      <c r="J2096" s="46"/>
      <c r="K2096" s="44"/>
    </row>
    <row r="2097" spans="2:11" s="39" customFormat="1" ht="12.75" hidden="1" x14ac:dyDescent="0.2">
      <c r="B2097" s="45" t="s">
        <v>4382</v>
      </c>
      <c r="C2097" s="45" t="s">
        <v>4383</v>
      </c>
      <c r="D2097" s="45" t="s">
        <v>2037</v>
      </c>
      <c r="E2097" s="45" t="s">
        <v>2211</v>
      </c>
      <c r="F2097" s="46">
        <v>71800</v>
      </c>
      <c r="G2097" s="46">
        <v>3200</v>
      </c>
      <c r="H2097" s="47">
        <v>4.66</v>
      </c>
      <c r="I2097" s="46">
        <v>350384000000</v>
      </c>
      <c r="J2097" s="46"/>
      <c r="K2097" s="44"/>
    </row>
    <row r="2098" spans="2:11" s="39" customFormat="1" ht="12.75" hidden="1" x14ac:dyDescent="0.2">
      <c r="B2098" s="45" t="s">
        <v>4384</v>
      </c>
      <c r="C2098" s="45" t="s">
        <v>4385</v>
      </c>
      <c r="D2098" s="45" t="s">
        <v>2037</v>
      </c>
      <c r="E2098" s="45" t="s">
        <v>2038</v>
      </c>
      <c r="F2098" s="46">
        <v>1530</v>
      </c>
      <c r="G2098" s="46">
        <v>55</v>
      </c>
      <c r="H2098" s="47">
        <v>3.73</v>
      </c>
      <c r="I2098" s="46">
        <v>55374153210</v>
      </c>
      <c r="J2098" s="46"/>
      <c r="K2098" s="44"/>
    </row>
    <row r="2099" spans="2:11" s="39" customFormat="1" ht="12.75" hidden="1" x14ac:dyDescent="0.2">
      <c r="B2099" s="45" t="s">
        <v>4386</v>
      </c>
      <c r="C2099" s="45" t="s">
        <v>4387</v>
      </c>
      <c r="D2099" s="45" t="s">
        <v>2037</v>
      </c>
      <c r="E2099" s="45" t="s">
        <v>2087</v>
      </c>
      <c r="F2099" s="46">
        <v>6410</v>
      </c>
      <c r="G2099" s="46">
        <v>410</v>
      </c>
      <c r="H2099" s="47">
        <v>6.83</v>
      </c>
      <c r="I2099" s="46">
        <v>65775234270</v>
      </c>
      <c r="J2099" s="46"/>
      <c r="K2099" s="44"/>
    </row>
    <row r="2100" spans="2:11" s="39" customFormat="1" ht="12.75" hidden="1" x14ac:dyDescent="0.2">
      <c r="B2100" s="45" t="s">
        <v>4388</v>
      </c>
      <c r="C2100" s="45" t="s">
        <v>4389</v>
      </c>
      <c r="D2100" s="45" t="s">
        <v>2037</v>
      </c>
      <c r="E2100" s="45" t="s">
        <v>2038</v>
      </c>
      <c r="F2100" s="46">
        <v>14100</v>
      </c>
      <c r="G2100" s="46">
        <v>1550</v>
      </c>
      <c r="H2100" s="47">
        <v>12.35</v>
      </c>
      <c r="I2100" s="46">
        <v>89470591200</v>
      </c>
      <c r="J2100" s="46"/>
      <c r="K2100" s="44"/>
    </row>
    <row r="2101" spans="2:11" s="39" customFormat="1" ht="12.75" hidden="1" x14ac:dyDescent="0.2">
      <c r="B2101" s="45" t="s">
        <v>4390</v>
      </c>
      <c r="C2101" s="45" t="s">
        <v>4391</v>
      </c>
      <c r="D2101" s="45" t="s">
        <v>2037</v>
      </c>
      <c r="E2101" s="45" t="s">
        <v>2360</v>
      </c>
      <c r="F2101" s="46">
        <v>2710</v>
      </c>
      <c r="G2101" s="46">
        <v>40</v>
      </c>
      <c r="H2101" s="47">
        <v>1.5</v>
      </c>
      <c r="I2101" s="46">
        <v>65459318300</v>
      </c>
      <c r="J2101" s="46"/>
      <c r="K2101" s="44"/>
    </row>
    <row r="2102" spans="2:11" s="39" customFormat="1" ht="12.75" hidden="1" x14ac:dyDescent="0.2">
      <c r="B2102" s="45" t="s">
        <v>4392</v>
      </c>
      <c r="C2102" s="45" t="s">
        <v>4393</v>
      </c>
      <c r="D2102" s="45" t="s">
        <v>2037</v>
      </c>
      <c r="E2102" s="45" t="s">
        <v>2078</v>
      </c>
      <c r="F2102" s="46">
        <v>12950</v>
      </c>
      <c r="G2102" s="46">
        <v>-50</v>
      </c>
      <c r="H2102" s="47">
        <v>-0.38</v>
      </c>
      <c r="I2102" s="46">
        <v>133152262600</v>
      </c>
      <c r="J2102" s="46"/>
      <c r="K2102" s="44"/>
    </row>
    <row r="2103" spans="2:11" s="39" customFormat="1" ht="12.75" hidden="1" x14ac:dyDescent="0.2">
      <c r="B2103" s="45" t="s">
        <v>4394</v>
      </c>
      <c r="C2103" s="45" t="s">
        <v>4395</v>
      </c>
      <c r="D2103" s="45" t="s">
        <v>2037</v>
      </c>
      <c r="E2103" s="45" t="s">
        <v>2047</v>
      </c>
      <c r="F2103" s="46">
        <v>80700</v>
      </c>
      <c r="G2103" s="46">
        <v>100</v>
      </c>
      <c r="H2103" s="47">
        <v>0.12</v>
      </c>
      <c r="I2103" s="46">
        <v>3213545258100</v>
      </c>
      <c r="J2103" s="46"/>
      <c r="K2103" s="44"/>
    </row>
    <row r="2104" spans="2:11" s="39" customFormat="1" ht="12.75" hidden="1" x14ac:dyDescent="0.2">
      <c r="B2104" s="45" t="s">
        <v>4396</v>
      </c>
      <c r="C2104" s="45" t="s">
        <v>4397</v>
      </c>
      <c r="D2104" s="45" t="s">
        <v>2037</v>
      </c>
      <c r="E2104" s="45" t="s">
        <v>269</v>
      </c>
      <c r="F2104" s="46">
        <v>2915</v>
      </c>
      <c r="G2104" s="46">
        <v>40</v>
      </c>
      <c r="H2104" s="47">
        <v>1.39</v>
      </c>
      <c r="I2104" s="46">
        <v>81290750750</v>
      </c>
      <c r="J2104" s="46"/>
      <c r="K2104" s="44"/>
    </row>
    <row r="2105" spans="2:11" s="39" customFormat="1" ht="12.75" hidden="1" x14ac:dyDescent="0.2">
      <c r="B2105" s="45" t="s">
        <v>4398</v>
      </c>
      <c r="C2105" s="45" t="s">
        <v>4399</v>
      </c>
      <c r="D2105" s="45" t="s">
        <v>2037</v>
      </c>
      <c r="E2105" s="45" t="s">
        <v>2114</v>
      </c>
      <c r="F2105" s="46">
        <v>5170</v>
      </c>
      <c r="G2105" s="46">
        <v>340</v>
      </c>
      <c r="H2105" s="47">
        <v>7.04</v>
      </c>
      <c r="I2105" s="46">
        <v>157907227280</v>
      </c>
      <c r="J2105" s="46"/>
      <c r="K2105" s="44"/>
    </row>
    <row r="2106" spans="2:11" s="39" customFormat="1" ht="12.75" hidden="1" x14ac:dyDescent="0.2">
      <c r="B2106" s="45" t="s">
        <v>4400</v>
      </c>
      <c r="C2106" s="45" t="s">
        <v>4401</v>
      </c>
      <c r="D2106" s="45" t="s">
        <v>2037</v>
      </c>
      <c r="E2106" s="45" t="s">
        <v>2041</v>
      </c>
      <c r="F2106" s="46">
        <v>2055</v>
      </c>
      <c r="G2106" s="46">
        <v>0</v>
      </c>
      <c r="H2106" s="47">
        <v>0</v>
      </c>
      <c r="I2106" s="46">
        <v>6183495000</v>
      </c>
      <c r="J2106" s="46"/>
      <c r="K2106" s="44"/>
    </row>
    <row r="2107" spans="2:11" s="39" customFormat="1" ht="12.75" hidden="1" x14ac:dyDescent="0.2">
      <c r="B2107" s="45" t="s">
        <v>4402</v>
      </c>
      <c r="C2107" s="45" t="s">
        <v>4403</v>
      </c>
      <c r="D2107" s="45" t="s">
        <v>2037</v>
      </c>
      <c r="E2107" s="45" t="s">
        <v>2044</v>
      </c>
      <c r="F2107" s="46">
        <v>20150</v>
      </c>
      <c r="G2107" s="46">
        <v>150</v>
      </c>
      <c r="H2107" s="47">
        <v>0.75</v>
      </c>
      <c r="I2107" s="46">
        <v>309092698200</v>
      </c>
      <c r="J2107" s="46"/>
      <c r="K2107" s="44"/>
    </row>
    <row r="2108" spans="2:11" s="39" customFormat="1" ht="12.75" hidden="1" x14ac:dyDescent="0.2">
      <c r="B2108" s="45" t="s">
        <v>4404</v>
      </c>
      <c r="C2108" s="45" t="s">
        <v>4405</v>
      </c>
      <c r="D2108" s="45" t="s">
        <v>2037</v>
      </c>
      <c r="E2108" s="45" t="s">
        <v>2111</v>
      </c>
      <c r="F2108" s="46">
        <v>5280</v>
      </c>
      <c r="G2108" s="46">
        <v>-30</v>
      </c>
      <c r="H2108" s="47">
        <v>-0.56000000000000005</v>
      </c>
      <c r="I2108" s="46">
        <v>93552360000</v>
      </c>
      <c r="J2108" s="46"/>
      <c r="K2108" s="44"/>
    </row>
    <row r="2109" spans="2:11" s="39" customFormat="1" ht="12.75" hidden="1" x14ac:dyDescent="0.2">
      <c r="B2109" s="45" t="s">
        <v>4406</v>
      </c>
      <c r="C2109" s="45" t="s">
        <v>4407</v>
      </c>
      <c r="D2109" s="45" t="s">
        <v>2037</v>
      </c>
      <c r="E2109" s="45" t="s">
        <v>269</v>
      </c>
      <c r="F2109" s="46">
        <v>3010</v>
      </c>
      <c r="G2109" s="46">
        <v>110</v>
      </c>
      <c r="H2109" s="47">
        <v>3.79</v>
      </c>
      <c r="I2109" s="46">
        <v>415763064640</v>
      </c>
      <c r="J2109" s="46"/>
      <c r="K2109" s="44"/>
    </row>
    <row r="2110" spans="2:11" s="39" customFormat="1" ht="12.75" hidden="1" x14ac:dyDescent="0.2">
      <c r="B2110" s="45" t="s">
        <v>4408</v>
      </c>
      <c r="C2110" s="45" t="s">
        <v>4409</v>
      </c>
      <c r="D2110" s="45" t="s">
        <v>2037</v>
      </c>
      <c r="E2110" s="45" t="s">
        <v>2111</v>
      </c>
      <c r="F2110" s="46">
        <v>5960</v>
      </c>
      <c r="G2110" s="46">
        <v>-10</v>
      </c>
      <c r="H2110" s="47">
        <v>-0.17</v>
      </c>
      <c r="I2110" s="46">
        <v>30157600000</v>
      </c>
      <c r="J2110" s="46"/>
      <c r="K2110" s="44"/>
    </row>
    <row r="2111" spans="2:11" s="39" customFormat="1" ht="12.75" hidden="1" x14ac:dyDescent="0.2">
      <c r="B2111" s="45" t="s">
        <v>4410</v>
      </c>
      <c r="C2111" s="45" t="s">
        <v>4411</v>
      </c>
      <c r="D2111" s="45" t="s">
        <v>2037</v>
      </c>
      <c r="E2111" s="45" t="s">
        <v>2114</v>
      </c>
      <c r="F2111" s="46">
        <v>8070</v>
      </c>
      <c r="G2111" s="46">
        <v>170</v>
      </c>
      <c r="H2111" s="47">
        <v>2.15</v>
      </c>
      <c r="I2111" s="46">
        <v>73862200230</v>
      </c>
      <c r="J2111" s="46"/>
      <c r="K2111" s="44"/>
    </row>
    <row r="2112" spans="2:11" s="39" customFormat="1" ht="12.75" hidden="1" x14ac:dyDescent="0.2">
      <c r="B2112" s="45" t="s">
        <v>4412</v>
      </c>
      <c r="C2112" s="45" t="s">
        <v>4413</v>
      </c>
      <c r="D2112" s="45" t="s">
        <v>2037</v>
      </c>
      <c r="E2112" s="45" t="s">
        <v>2071</v>
      </c>
      <c r="F2112" s="46">
        <v>4525</v>
      </c>
      <c r="G2112" s="46">
        <v>-105</v>
      </c>
      <c r="H2112" s="47">
        <v>-2.27</v>
      </c>
      <c r="I2112" s="46">
        <v>288972563500</v>
      </c>
      <c r="J2112" s="46"/>
      <c r="K2112" s="44"/>
    </row>
    <row r="2113" spans="2:11" s="39" customFormat="1" ht="12.75" hidden="1" x14ac:dyDescent="0.2">
      <c r="B2113" s="45" t="s">
        <v>4414</v>
      </c>
      <c r="C2113" s="45" t="s">
        <v>4415</v>
      </c>
      <c r="D2113" s="45" t="s">
        <v>2037</v>
      </c>
      <c r="E2113" s="45" t="s">
        <v>269</v>
      </c>
      <c r="F2113" s="46">
        <v>27650</v>
      </c>
      <c r="G2113" s="46">
        <v>0</v>
      </c>
      <c r="H2113" s="47">
        <v>0</v>
      </c>
      <c r="I2113" s="46">
        <v>410828041050</v>
      </c>
      <c r="J2113" s="46"/>
      <c r="K2113" s="44"/>
    </row>
    <row r="2114" spans="2:11" s="39" customFormat="1" ht="12.75" hidden="1" x14ac:dyDescent="0.2">
      <c r="B2114" s="45" t="s">
        <v>4416</v>
      </c>
      <c r="C2114" s="45" t="s">
        <v>4417</v>
      </c>
      <c r="D2114" s="45" t="s">
        <v>2037</v>
      </c>
      <c r="E2114" s="45" t="s">
        <v>269</v>
      </c>
      <c r="F2114" s="46">
        <v>7110</v>
      </c>
      <c r="G2114" s="46">
        <v>140</v>
      </c>
      <c r="H2114" s="47">
        <v>2.0099999999999998</v>
      </c>
      <c r="I2114" s="46">
        <v>187156935270</v>
      </c>
      <c r="J2114" s="46"/>
      <c r="K2114" s="44"/>
    </row>
    <row r="2115" spans="2:11" s="39" customFormat="1" ht="12.75" hidden="1" x14ac:dyDescent="0.2">
      <c r="B2115" s="45" t="s">
        <v>4418</v>
      </c>
      <c r="C2115" s="45" t="s">
        <v>4419</v>
      </c>
      <c r="D2115" s="45" t="s">
        <v>2037</v>
      </c>
      <c r="E2115" s="45" t="s">
        <v>2126</v>
      </c>
      <c r="F2115" s="46">
        <v>26750</v>
      </c>
      <c r="G2115" s="46">
        <v>0</v>
      </c>
      <c r="H2115" s="47">
        <v>0</v>
      </c>
      <c r="I2115" s="46">
        <v>416206406500</v>
      </c>
      <c r="J2115" s="46"/>
      <c r="K2115" s="44"/>
    </row>
    <row r="2116" spans="2:11" s="39" customFormat="1" ht="12.75" hidden="1" x14ac:dyDescent="0.2">
      <c r="B2116" s="45" t="s">
        <v>4420</v>
      </c>
      <c r="C2116" s="45" t="s">
        <v>4421</v>
      </c>
      <c r="D2116" s="45" t="s">
        <v>2037</v>
      </c>
      <c r="E2116" s="45" t="s">
        <v>2053</v>
      </c>
      <c r="F2116" s="46">
        <v>204</v>
      </c>
      <c r="G2116" s="46">
        <v>0</v>
      </c>
      <c r="H2116" s="47">
        <v>0</v>
      </c>
      <c r="I2116" s="46">
        <v>26473567764</v>
      </c>
      <c r="J2116" s="46"/>
      <c r="K2116" s="44"/>
    </row>
    <row r="2117" spans="2:11" s="39" customFormat="1" ht="12.75" hidden="1" x14ac:dyDescent="0.2">
      <c r="B2117" s="45" t="s">
        <v>4422</v>
      </c>
      <c r="C2117" s="45" t="s">
        <v>4423</v>
      </c>
      <c r="D2117" s="45" t="s">
        <v>2037</v>
      </c>
      <c r="E2117" s="45" t="s">
        <v>2126</v>
      </c>
      <c r="F2117" s="46">
        <v>2610</v>
      </c>
      <c r="G2117" s="46">
        <v>-30</v>
      </c>
      <c r="H2117" s="47">
        <v>-1.1399999999999999</v>
      </c>
      <c r="I2117" s="46">
        <v>132177172950</v>
      </c>
      <c r="J2117" s="46"/>
      <c r="K2117" s="44"/>
    </row>
    <row r="2118" spans="2:11" s="39" customFormat="1" ht="12.75" hidden="1" x14ac:dyDescent="0.2">
      <c r="B2118" s="45" t="s">
        <v>4424</v>
      </c>
      <c r="C2118" s="45" t="s">
        <v>4425</v>
      </c>
      <c r="D2118" s="45" t="s">
        <v>2037</v>
      </c>
      <c r="E2118" s="45" t="s">
        <v>2114</v>
      </c>
      <c r="F2118" s="46">
        <v>1290</v>
      </c>
      <c r="G2118" s="46">
        <v>20</v>
      </c>
      <c r="H2118" s="47">
        <v>1.57</v>
      </c>
      <c r="I2118" s="46">
        <v>50392890240</v>
      </c>
      <c r="J2118" s="46"/>
      <c r="K2118" s="44"/>
    </row>
    <row r="2119" spans="2:11" s="39" customFormat="1" ht="12.75" hidden="1" x14ac:dyDescent="0.2">
      <c r="B2119" s="45" t="s">
        <v>4426</v>
      </c>
      <c r="C2119" s="45" t="s">
        <v>4427</v>
      </c>
      <c r="D2119" s="45" t="s">
        <v>2037</v>
      </c>
      <c r="E2119" s="45" t="s">
        <v>2078</v>
      </c>
      <c r="F2119" s="46">
        <v>2560</v>
      </c>
      <c r="G2119" s="46">
        <v>50</v>
      </c>
      <c r="H2119" s="47">
        <v>1.99</v>
      </c>
      <c r="I2119" s="46">
        <v>96877061120</v>
      </c>
      <c r="J2119" s="46"/>
      <c r="K2119" s="44"/>
    </row>
    <row r="2120" spans="2:11" s="39" customFormat="1" ht="12.75" hidden="1" x14ac:dyDescent="0.2">
      <c r="B2120" s="45" t="s">
        <v>4428</v>
      </c>
      <c r="C2120" s="45" t="s">
        <v>4429</v>
      </c>
      <c r="D2120" s="45" t="s">
        <v>2037</v>
      </c>
      <c r="E2120" s="45" t="s">
        <v>2117</v>
      </c>
      <c r="F2120" s="46">
        <v>2200</v>
      </c>
      <c r="G2120" s="46">
        <v>35</v>
      </c>
      <c r="H2120" s="47">
        <v>1.62</v>
      </c>
      <c r="I2120" s="46">
        <v>70420999000</v>
      </c>
      <c r="J2120" s="46"/>
      <c r="K2120" s="44"/>
    </row>
    <row r="2121" spans="2:11" s="39" customFormat="1" ht="12.75" hidden="1" x14ac:dyDescent="0.2">
      <c r="B2121" s="45" t="s">
        <v>4430</v>
      </c>
      <c r="C2121" s="45" t="s">
        <v>4431</v>
      </c>
      <c r="D2121" s="45" t="s">
        <v>2037</v>
      </c>
      <c r="E2121" s="45" t="s">
        <v>269</v>
      </c>
      <c r="F2121" s="46">
        <v>1820</v>
      </c>
      <c r="G2121" s="46">
        <v>45</v>
      </c>
      <c r="H2121" s="47">
        <v>2.54</v>
      </c>
      <c r="I2121" s="46">
        <v>44558011680</v>
      </c>
      <c r="J2121" s="46"/>
      <c r="K2121" s="44"/>
    </row>
    <row r="2122" spans="2:11" s="39" customFormat="1" ht="12.75" hidden="1" x14ac:dyDescent="0.2">
      <c r="B2122" s="45" t="s">
        <v>4432</v>
      </c>
      <c r="C2122" s="45" t="s">
        <v>4433</v>
      </c>
      <c r="D2122" s="45" t="s">
        <v>2037</v>
      </c>
      <c r="E2122" s="45" t="s">
        <v>2044</v>
      </c>
      <c r="F2122" s="46">
        <v>455</v>
      </c>
      <c r="G2122" s="46">
        <v>12</v>
      </c>
      <c r="H2122" s="47">
        <v>2.71</v>
      </c>
      <c r="I2122" s="46">
        <v>119771367170</v>
      </c>
      <c r="J2122" s="46"/>
      <c r="K2122" s="44"/>
    </row>
    <row r="2123" spans="2:11" hidden="1" x14ac:dyDescent="0.2">
      <c r="B2123" s="66" t="s">
        <v>4434</v>
      </c>
      <c r="C2123" s="66" t="s">
        <v>5231</v>
      </c>
      <c r="D2123" s="66" t="s">
        <v>2037</v>
      </c>
      <c r="E2123" s="66" t="s">
        <v>2341</v>
      </c>
      <c r="F2123" s="67">
        <v>1005</v>
      </c>
      <c r="G2123" s="67">
        <v>50</v>
      </c>
      <c r="H2123" s="68">
        <v>5.24</v>
      </c>
      <c r="I2123" s="67">
        <v>69320249865</v>
      </c>
      <c r="J2123" s="67" t="s">
        <v>5232</v>
      </c>
      <c r="K2123" s="65" t="s">
        <v>5125</v>
      </c>
    </row>
    <row r="2124" spans="2:11" x14ac:dyDescent="0.2">
      <c r="B2124" s="66" t="s">
        <v>4435</v>
      </c>
      <c r="C2124" s="66" t="s">
        <v>5233</v>
      </c>
      <c r="D2124" s="66" t="s">
        <v>2037</v>
      </c>
      <c r="E2124" s="66" t="s">
        <v>2341</v>
      </c>
      <c r="F2124" s="67">
        <v>17400</v>
      </c>
      <c r="G2124" s="67">
        <v>1750</v>
      </c>
      <c r="H2124" s="68">
        <v>11.18</v>
      </c>
      <c r="I2124" s="67">
        <v>202288606800</v>
      </c>
      <c r="J2124" s="71" t="s">
        <v>5234</v>
      </c>
      <c r="K2124" s="65" t="s">
        <v>5235</v>
      </c>
    </row>
    <row r="2125" spans="2:11" s="39" customFormat="1" ht="12.75" hidden="1" x14ac:dyDescent="0.2">
      <c r="B2125" s="45" t="s">
        <v>4437</v>
      </c>
      <c r="C2125" s="45" t="s">
        <v>4438</v>
      </c>
      <c r="D2125" s="45" t="s">
        <v>2037</v>
      </c>
      <c r="E2125" s="45" t="s">
        <v>269</v>
      </c>
      <c r="F2125" s="46">
        <v>4960</v>
      </c>
      <c r="G2125" s="46">
        <v>75</v>
      </c>
      <c r="H2125" s="47">
        <v>1.54</v>
      </c>
      <c r="I2125" s="48">
        <v>198400000000</v>
      </c>
      <c r="J2125" s="46"/>
      <c r="K2125" s="44"/>
    </row>
    <row r="2126" spans="2:11" s="39" customFormat="1" ht="12.75" hidden="1" x14ac:dyDescent="0.2">
      <c r="B2126" s="45" t="s">
        <v>4439</v>
      </c>
      <c r="C2126" s="45" t="s">
        <v>4440</v>
      </c>
      <c r="D2126" s="45" t="s">
        <v>2037</v>
      </c>
      <c r="E2126" s="45" t="s">
        <v>2126</v>
      </c>
      <c r="F2126" s="46">
        <v>7780</v>
      </c>
      <c r="G2126" s="46">
        <v>-30</v>
      </c>
      <c r="H2126" s="47">
        <v>-0.38</v>
      </c>
      <c r="I2126" s="46">
        <v>592840955860</v>
      </c>
      <c r="J2126" s="46"/>
      <c r="K2126" s="44"/>
    </row>
    <row r="2127" spans="2:11" s="39" customFormat="1" ht="12.75" hidden="1" x14ac:dyDescent="0.2">
      <c r="B2127" s="45" t="s">
        <v>4441</v>
      </c>
      <c r="C2127" s="45" t="s">
        <v>4442</v>
      </c>
      <c r="D2127" s="45" t="s">
        <v>2037</v>
      </c>
      <c r="E2127" s="45" t="s">
        <v>2041</v>
      </c>
      <c r="F2127" s="46">
        <v>7500</v>
      </c>
      <c r="G2127" s="46">
        <v>-120</v>
      </c>
      <c r="H2127" s="47">
        <v>-1.57</v>
      </c>
      <c r="I2127" s="46">
        <v>47910000000</v>
      </c>
      <c r="J2127" s="46"/>
      <c r="K2127" s="44"/>
    </row>
    <row r="2128" spans="2:11" s="39" customFormat="1" ht="12.75" hidden="1" x14ac:dyDescent="0.2">
      <c r="B2128" s="45" t="s">
        <v>4443</v>
      </c>
      <c r="C2128" s="45" t="s">
        <v>4444</v>
      </c>
      <c r="D2128" s="45" t="s">
        <v>2037</v>
      </c>
      <c r="E2128" s="45" t="s">
        <v>2111</v>
      </c>
      <c r="F2128" s="46">
        <v>1205</v>
      </c>
      <c r="G2128" s="46">
        <v>10</v>
      </c>
      <c r="H2128" s="47">
        <v>0.84</v>
      </c>
      <c r="I2128" s="46">
        <v>22774500000</v>
      </c>
      <c r="J2128" s="46"/>
      <c r="K2128" s="44"/>
    </row>
    <row r="2129" spans="2:11" s="39" customFormat="1" ht="12.75" hidden="1" x14ac:dyDescent="0.2">
      <c r="B2129" s="45" t="s">
        <v>4445</v>
      </c>
      <c r="C2129" s="45" t="s">
        <v>4446</v>
      </c>
      <c r="D2129" s="45" t="s">
        <v>2037</v>
      </c>
      <c r="E2129" s="45" t="s">
        <v>2114</v>
      </c>
      <c r="F2129" s="46">
        <v>2910</v>
      </c>
      <c r="G2129" s="46">
        <v>30</v>
      </c>
      <c r="H2129" s="47">
        <v>1.04</v>
      </c>
      <c r="I2129" s="46">
        <v>81017496240</v>
      </c>
      <c r="J2129" s="46"/>
      <c r="K2129" s="44"/>
    </row>
    <row r="2130" spans="2:11" s="39" customFormat="1" ht="12.75" hidden="1" x14ac:dyDescent="0.2">
      <c r="B2130" s="45" t="s">
        <v>4447</v>
      </c>
      <c r="C2130" s="45" t="s">
        <v>4448</v>
      </c>
      <c r="D2130" s="45" t="s">
        <v>2037</v>
      </c>
      <c r="E2130" s="45" t="s">
        <v>2047</v>
      </c>
      <c r="F2130" s="46">
        <v>5550</v>
      </c>
      <c r="G2130" s="46">
        <v>60</v>
      </c>
      <c r="H2130" s="47">
        <v>1.0900000000000001</v>
      </c>
      <c r="I2130" s="46">
        <v>83204306850</v>
      </c>
      <c r="J2130" s="46"/>
      <c r="K2130" s="44"/>
    </row>
    <row r="2131" spans="2:11" hidden="1" x14ac:dyDescent="0.2">
      <c r="B2131" s="66" t="s">
        <v>4449</v>
      </c>
      <c r="C2131" s="66" t="s">
        <v>5236</v>
      </c>
      <c r="D2131" s="66" t="s">
        <v>2037</v>
      </c>
      <c r="E2131" s="66" t="s">
        <v>2341</v>
      </c>
      <c r="F2131" s="67">
        <v>8910</v>
      </c>
      <c r="G2131" s="67">
        <v>100</v>
      </c>
      <c r="H2131" s="68">
        <v>1.1399999999999999</v>
      </c>
      <c r="I2131" s="67">
        <v>80617680000</v>
      </c>
      <c r="J2131" s="67" t="s">
        <v>5237</v>
      </c>
      <c r="K2131" s="65" t="s">
        <v>5125</v>
      </c>
    </row>
    <row r="2132" spans="2:11" s="39" customFormat="1" ht="12.75" hidden="1" x14ac:dyDescent="0.2">
      <c r="B2132" s="45" t="s">
        <v>4450</v>
      </c>
      <c r="C2132" s="45" t="s">
        <v>4451</v>
      </c>
      <c r="D2132" s="45" t="s">
        <v>2037</v>
      </c>
      <c r="E2132" s="45" t="s">
        <v>2044</v>
      </c>
      <c r="F2132" s="46">
        <v>49950</v>
      </c>
      <c r="G2132" s="46">
        <v>1500</v>
      </c>
      <c r="H2132" s="47">
        <v>3.1</v>
      </c>
      <c r="I2132" s="48">
        <v>498886663950</v>
      </c>
      <c r="J2132" s="46"/>
      <c r="K2132" s="44"/>
    </row>
    <row r="2133" spans="2:11" s="39" customFormat="1" ht="12.75" hidden="1" x14ac:dyDescent="0.2">
      <c r="B2133" s="45" t="s">
        <v>4452</v>
      </c>
      <c r="C2133" s="45" t="s">
        <v>4453</v>
      </c>
      <c r="D2133" s="45" t="s">
        <v>2037</v>
      </c>
      <c r="E2133" s="45" t="s">
        <v>2056</v>
      </c>
      <c r="F2133" s="46">
        <v>13450</v>
      </c>
      <c r="G2133" s="46">
        <v>300</v>
      </c>
      <c r="H2133" s="47">
        <v>2.2799999999999998</v>
      </c>
      <c r="I2133" s="46">
        <v>863300032200</v>
      </c>
      <c r="J2133" s="46"/>
      <c r="K2133" s="44"/>
    </row>
    <row r="2134" spans="2:11" s="39" customFormat="1" ht="12.75" hidden="1" x14ac:dyDescent="0.2">
      <c r="B2134" s="45" t="s">
        <v>4454</v>
      </c>
      <c r="C2134" s="45" t="s">
        <v>4455</v>
      </c>
      <c r="D2134" s="45" t="s">
        <v>2037</v>
      </c>
      <c r="E2134" s="45" t="s">
        <v>2044</v>
      </c>
      <c r="F2134" s="46">
        <v>8800</v>
      </c>
      <c r="G2134" s="46">
        <v>220</v>
      </c>
      <c r="H2134" s="47">
        <v>2.56</v>
      </c>
      <c r="I2134" s="46">
        <v>145947665600</v>
      </c>
      <c r="J2134" s="46"/>
      <c r="K2134" s="44"/>
    </row>
    <row r="2135" spans="2:11" s="39" customFormat="1" ht="12.75" hidden="1" x14ac:dyDescent="0.2">
      <c r="B2135" s="45" t="s">
        <v>4456</v>
      </c>
      <c r="C2135" s="45" t="s">
        <v>4457</v>
      </c>
      <c r="D2135" s="45" t="s">
        <v>2037</v>
      </c>
      <c r="E2135" s="45" t="s">
        <v>2111</v>
      </c>
      <c r="F2135" s="46">
        <v>905</v>
      </c>
      <c r="G2135" s="46">
        <v>0</v>
      </c>
      <c r="H2135" s="47">
        <v>0</v>
      </c>
      <c r="I2135" s="46">
        <v>26398999325</v>
      </c>
      <c r="J2135" s="46"/>
      <c r="K2135" s="44"/>
    </row>
    <row r="2136" spans="2:11" s="39" customFormat="1" ht="12.75" hidden="1" x14ac:dyDescent="0.2">
      <c r="B2136" s="45" t="s">
        <v>4458</v>
      </c>
      <c r="C2136" s="45" t="s">
        <v>4459</v>
      </c>
      <c r="D2136" s="45" t="s">
        <v>2037</v>
      </c>
      <c r="E2136" s="45" t="s">
        <v>2131</v>
      </c>
      <c r="F2136" s="46">
        <v>1650</v>
      </c>
      <c r="G2136" s="46">
        <v>-20</v>
      </c>
      <c r="H2136" s="47">
        <v>-1.2</v>
      </c>
      <c r="I2136" s="46">
        <v>49909660350</v>
      </c>
      <c r="J2136" s="46"/>
      <c r="K2136" s="44"/>
    </row>
    <row r="2137" spans="2:11" s="39" customFormat="1" ht="12.75" hidden="1" x14ac:dyDescent="0.2">
      <c r="B2137" s="45" t="s">
        <v>4460</v>
      </c>
      <c r="C2137" s="45" t="s">
        <v>4461</v>
      </c>
      <c r="D2137" s="45" t="s">
        <v>2037</v>
      </c>
      <c r="E2137" s="45" t="s">
        <v>2300</v>
      </c>
      <c r="F2137" s="46">
        <v>8520</v>
      </c>
      <c r="G2137" s="46">
        <v>390</v>
      </c>
      <c r="H2137" s="47">
        <v>4.8</v>
      </c>
      <c r="I2137" s="46">
        <v>175750560000</v>
      </c>
      <c r="J2137" s="46"/>
      <c r="K2137" s="44"/>
    </row>
    <row r="2138" spans="2:11" s="39" customFormat="1" ht="12.75" hidden="1" x14ac:dyDescent="0.2">
      <c r="B2138" s="45" t="s">
        <v>4462</v>
      </c>
      <c r="C2138" s="45" t="s">
        <v>4463</v>
      </c>
      <c r="D2138" s="45" t="s">
        <v>2037</v>
      </c>
      <c r="E2138" s="45" t="s">
        <v>269</v>
      </c>
      <c r="F2138" s="46">
        <v>12200</v>
      </c>
      <c r="G2138" s="46">
        <v>100</v>
      </c>
      <c r="H2138" s="47">
        <v>0.83</v>
      </c>
      <c r="I2138" s="46">
        <v>130296000000</v>
      </c>
      <c r="J2138" s="46"/>
      <c r="K2138" s="44"/>
    </row>
    <row r="2139" spans="2:11" s="39" customFormat="1" ht="12.75" hidden="1" x14ac:dyDescent="0.2">
      <c r="B2139" s="45" t="s">
        <v>4464</v>
      </c>
      <c r="C2139" s="45" t="s">
        <v>4465</v>
      </c>
      <c r="D2139" s="45" t="s">
        <v>2037</v>
      </c>
      <c r="E2139" s="45" t="s">
        <v>269</v>
      </c>
      <c r="F2139" s="46">
        <v>4405</v>
      </c>
      <c r="G2139" s="46">
        <v>115</v>
      </c>
      <c r="H2139" s="47">
        <v>2.68</v>
      </c>
      <c r="I2139" s="46">
        <v>95073603955</v>
      </c>
      <c r="J2139" s="46"/>
      <c r="K2139" s="44"/>
    </row>
    <row r="2140" spans="2:11" s="39" customFormat="1" ht="12.75" hidden="1" x14ac:dyDescent="0.2">
      <c r="B2140" s="45" t="s">
        <v>4466</v>
      </c>
      <c r="C2140" s="45" t="s">
        <v>4467</v>
      </c>
      <c r="D2140" s="45" t="s">
        <v>2037</v>
      </c>
      <c r="E2140" s="45" t="s">
        <v>2056</v>
      </c>
      <c r="F2140" s="46">
        <v>23200</v>
      </c>
      <c r="G2140" s="46">
        <v>850</v>
      </c>
      <c r="H2140" s="47">
        <v>3.8</v>
      </c>
      <c r="I2140" s="46">
        <v>364644608000</v>
      </c>
      <c r="J2140" s="46"/>
      <c r="K2140" s="44"/>
    </row>
    <row r="2141" spans="2:11" s="39" customFormat="1" ht="12.75" hidden="1" x14ac:dyDescent="0.2">
      <c r="B2141" s="45" t="s">
        <v>4468</v>
      </c>
      <c r="C2141" s="45" t="s">
        <v>4469</v>
      </c>
      <c r="D2141" s="45" t="s">
        <v>2037</v>
      </c>
      <c r="E2141" s="45" t="s">
        <v>2131</v>
      </c>
      <c r="F2141" s="46">
        <v>9490</v>
      </c>
      <c r="G2141" s="46">
        <v>890</v>
      </c>
      <c r="H2141" s="47">
        <v>10.35</v>
      </c>
      <c r="I2141" s="46">
        <v>249728173240</v>
      </c>
      <c r="J2141" s="46"/>
      <c r="K2141" s="44"/>
    </row>
    <row r="2142" spans="2:11" s="39" customFormat="1" ht="12.75" hidden="1" x14ac:dyDescent="0.2">
      <c r="B2142" s="45" t="s">
        <v>4470</v>
      </c>
      <c r="C2142" s="45" t="s">
        <v>4471</v>
      </c>
      <c r="D2142" s="45" t="s">
        <v>2037</v>
      </c>
      <c r="E2142" s="45" t="s">
        <v>2071</v>
      </c>
      <c r="F2142" s="46">
        <v>9430</v>
      </c>
      <c r="G2142" s="46">
        <v>-70</v>
      </c>
      <c r="H2142" s="47">
        <v>-0.74</v>
      </c>
      <c r="I2142" s="46">
        <v>471500000000</v>
      </c>
      <c r="J2142" s="46"/>
      <c r="K2142" s="44"/>
    </row>
    <row r="2143" spans="2:11" s="39" customFormat="1" ht="12.75" hidden="1" x14ac:dyDescent="0.2">
      <c r="B2143" s="45" t="s">
        <v>4472</v>
      </c>
      <c r="C2143" s="45" t="s">
        <v>4473</v>
      </c>
      <c r="D2143" s="45" t="s">
        <v>2037</v>
      </c>
      <c r="E2143" s="45" t="s">
        <v>2056</v>
      </c>
      <c r="F2143" s="46">
        <v>29050</v>
      </c>
      <c r="G2143" s="46">
        <v>0</v>
      </c>
      <c r="H2143" s="47">
        <v>0</v>
      </c>
      <c r="I2143" s="46">
        <v>331528941800</v>
      </c>
      <c r="J2143" s="46"/>
      <c r="K2143" s="44"/>
    </row>
    <row r="2144" spans="2:11" s="39" customFormat="1" ht="12.75" hidden="1" x14ac:dyDescent="0.2">
      <c r="B2144" s="45" t="s">
        <v>4474</v>
      </c>
      <c r="C2144" s="45" t="s">
        <v>4475</v>
      </c>
      <c r="D2144" s="45" t="s">
        <v>2037</v>
      </c>
      <c r="E2144" s="45" t="s">
        <v>2056</v>
      </c>
      <c r="F2144" s="46">
        <v>8010</v>
      </c>
      <c r="G2144" s="46">
        <v>0</v>
      </c>
      <c r="H2144" s="47">
        <v>0</v>
      </c>
      <c r="I2144" s="46">
        <v>489551575500</v>
      </c>
      <c r="J2144" s="46"/>
      <c r="K2144" s="44"/>
    </row>
    <row r="2145" spans="2:11" s="39" customFormat="1" ht="12.75" hidden="1" x14ac:dyDescent="0.2">
      <c r="B2145" s="45" t="s">
        <v>4476</v>
      </c>
      <c r="C2145" s="45" t="s">
        <v>4477</v>
      </c>
      <c r="D2145" s="45" t="s">
        <v>2037</v>
      </c>
      <c r="E2145" s="45" t="s">
        <v>2053</v>
      </c>
      <c r="F2145" s="46">
        <v>5670</v>
      </c>
      <c r="G2145" s="46">
        <v>0</v>
      </c>
      <c r="H2145" s="47">
        <v>0</v>
      </c>
      <c r="I2145" s="46">
        <v>501796326780</v>
      </c>
      <c r="J2145" s="46"/>
      <c r="K2145" s="44"/>
    </row>
    <row r="2146" spans="2:11" s="39" customFormat="1" ht="12.75" hidden="1" x14ac:dyDescent="0.2">
      <c r="B2146" s="45" t="s">
        <v>4478</v>
      </c>
      <c r="C2146" s="45" t="s">
        <v>4479</v>
      </c>
      <c r="D2146" s="45" t="s">
        <v>2037</v>
      </c>
      <c r="E2146" s="45" t="s">
        <v>2047</v>
      </c>
      <c r="F2146" s="46">
        <v>10050</v>
      </c>
      <c r="G2146" s="46">
        <v>0</v>
      </c>
      <c r="H2146" s="47">
        <v>0</v>
      </c>
      <c r="I2146" s="46">
        <v>98457840000</v>
      </c>
      <c r="J2146" s="46"/>
      <c r="K2146" s="44"/>
    </row>
    <row r="2147" spans="2:11" s="39" customFormat="1" ht="12.75" hidden="1" x14ac:dyDescent="0.2">
      <c r="B2147" s="45" t="s">
        <v>4480</v>
      </c>
      <c r="C2147" s="45" t="s">
        <v>4481</v>
      </c>
      <c r="D2147" s="45" t="s">
        <v>2037</v>
      </c>
      <c r="E2147" s="45" t="s">
        <v>2038</v>
      </c>
      <c r="F2147" s="46">
        <v>23550</v>
      </c>
      <c r="G2147" s="46">
        <v>-50</v>
      </c>
      <c r="H2147" s="47">
        <v>-0.21</v>
      </c>
      <c r="I2147" s="46">
        <v>217872636600</v>
      </c>
      <c r="J2147" s="46"/>
      <c r="K2147" s="44"/>
    </row>
    <row r="2148" spans="2:11" s="39" customFormat="1" ht="12.75" hidden="1" x14ac:dyDescent="0.2">
      <c r="B2148" s="45" t="s">
        <v>4482</v>
      </c>
      <c r="C2148" s="45" t="s">
        <v>4483</v>
      </c>
      <c r="D2148" s="45" t="s">
        <v>2037</v>
      </c>
      <c r="E2148" s="45" t="s">
        <v>2131</v>
      </c>
      <c r="F2148" s="46">
        <v>1405</v>
      </c>
      <c r="G2148" s="46">
        <v>10</v>
      </c>
      <c r="H2148" s="47">
        <v>0.72</v>
      </c>
      <c r="I2148" s="46">
        <v>21653181385</v>
      </c>
      <c r="J2148" s="46"/>
      <c r="K2148" s="44"/>
    </row>
    <row r="2149" spans="2:11" s="39" customFormat="1" ht="12.75" hidden="1" x14ac:dyDescent="0.2">
      <c r="B2149" s="45" t="s">
        <v>4484</v>
      </c>
      <c r="C2149" s="45" t="s">
        <v>4485</v>
      </c>
      <c r="D2149" s="45" t="s">
        <v>2037</v>
      </c>
      <c r="E2149" s="45" t="s">
        <v>2047</v>
      </c>
      <c r="F2149" s="46">
        <v>6820</v>
      </c>
      <c r="G2149" s="46">
        <v>90</v>
      </c>
      <c r="H2149" s="47">
        <v>1.34</v>
      </c>
      <c r="I2149" s="46">
        <v>119558010000</v>
      </c>
      <c r="J2149" s="46"/>
      <c r="K2149" s="44"/>
    </row>
    <row r="2150" spans="2:11" s="39" customFormat="1" ht="12.75" hidden="1" x14ac:dyDescent="0.2">
      <c r="B2150" s="45" t="s">
        <v>4486</v>
      </c>
      <c r="C2150" s="45" t="s">
        <v>4487</v>
      </c>
      <c r="D2150" s="45" t="s">
        <v>2037</v>
      </c>
      <c r="E2150" s="45" t="s">
        <v>2214</v>
      </c>
      <c r="F2150" s="46">
        <v>8990</v>
      </c>
      <c r="G2150" s="46">
        <v>70</v>
      </c>
      <c r="H2150" s="47">
        <v>0.78</v>
      </c>
      <c r="I2150" s="46">
        <v>140015222480</v>
      </c>
      <c r="J2150" s="46"/>
      <c r="K2150" s="44"/>
    </row>
    <row r="2151" spans="2:11" s="39" customFormat="1" ht="12.75" hidden="1" x14ac:dyDescent="0.2">
      <c r="B2151" s="45" t="s">
        <v>4488</v>
      </c>
      <c r="C2151" s="45" t="s">
        <v>4489</v>
      </c>
      <c r="D2151" s="45" t="s">
        <v>2037</v>
      </c>
      <c r="E2151" s="45" t="s">
        <v>2108</v>
      </c>
      <c r="F2151" s="46">
        <v>2340</v>
      </c>
      <c r="G2151" s="46">
        <v>-140</v>
      </c>
      <c r="H2151" s="47">
        <v>-5.65</v>
      </c>
      <c r="I2151" s="46">
        <v>80275277160</v>
      </c>
      <c r="J2151" s="46"/>
      <c r="K2151" s="44"/>
    </row>
    <row r="2152" spans="2:11" s="39" customFormat="1" ht="12.75" hidden="1" x14ac:dyDescent="0.2">
      <c r="B2152" s="45" t="s">
        <v>4490</v>
      </c>
      <c r="C2152" s="45" t="s">
        <v>4491</v>
      </c>
      <c r="D2152" s="45" t="s">
        <v>2037</v>
      </c>
      <c r="E2152" s="45" t="s">
        <v>269</v>
      </c>
      <c r="F2152" s="46">
        <v>4165</v>
      </c>
      <c r="G2152" s="46">
        <v>75</v>
      </c>
      <c r="H2152" s="47">
        <v>1.83</v>
      </c>
      <c r="I2152" s="46">
        <v>87946615610</v>
      </c>
      <c r="J2152" s="46"/>
      <c r="K2152" s="44"/>
    </row>
    <row r="2153" spans="2:11" s="39" customFormat="1" ht="12.75" hidden="1" x14ac:dyDescent="0.2">
      <c r="B2153" s="45" t="s">
        <v>4492</v>
      </c>
      <c r="C2153" s="45" t="s">
        <v>4493</v>
      </c>
      <c r="D2153" s="45" t="s">
        <v>2037</v>
      </c>
      <c r="E2153" s="45" t="s">
        <v>2056</v>
      </c>
      <c r="F2153" s="46">
        <v>51900</v>
      </c>
      <c r="G2153" s="46">
        <v>-100</v>
      </c>
      <c r="H2153" s="47">
        <v>-0.19</v>
      </c>
      <c r="I2153" s="46">
        <v>1533310660200</v>
      </c>
      <c r="J2153" s="46"/>
      <c r="K2153" s="44"/>
    </row>
    <row r="2154" spans="2:11" hidden="1" x14ac:dyDescent="0.2">
      <c r="B2154" s="66" t="s">
        <v>4494</v>
      </c>
      <c r="C2154" s="66" t="s">
        <v>5238</v>
      </c>
      <c r="D2154" s="66" t="s">
        <v>2037</v>
      </c>
      <c r="E2154" s="66" t="s">
        <v>2341</v>
      </c>
      <c r="F2154" s="67">
        <v>22400</v>
      </c>
      <c r="G2154" s="67">
        <v>1250</v>
      </c>
      <c r="H2154" s="68">
        <v>5.91</v>
      </c>
      <c r="I2154" s="67">
        <v>328270297600</v>
      </c>
      <c r="J2154" s="67" t="s">
        <v>5239</v>
      </c>
      <c r="K2154" s="65" t="s">
        <v>5125</v>
      </c>
    </row>
    <row r="2155" spans="2:11" s="39" customFormat="1" ht="12.75" hidden="1" x14ac:dyDescent="0.2">
      <c r="B2155" s="45" t="s">
        <v>4495</v>
      </c>
      <c r="C2155" s="45" t="s">
        <v>4496</v>
      </c>
      <c r="D2155" s="45" t="s">
        <v>2037</v>
      </c>
      <c r="E2155" s="45" t="s">
        <v>2053</v>
      </c>
      <c r="F2155" s="46">
        <v>6270</v>
      </c>
      <c r="G2155" s="46">
        <v>150</v>
      </c>
      <c r="H2155" s="47">
        <v>2.4500000000000002</v>
      </c>
      <c r="I2155" s="48">
        <v>209437192470</v>
      </c>
      <c r="J2155" s="46"/>
      <c r="K2155" s="44"/>
    </row>
    <row r="2156" spans="2:11" s="39" customFormat="1" ht="12.75" hidden="1" x14ac:dyDescent="0.2">
      <c r="B2156" s="45" t="s">
        <v>4497</v>
      </c>
      <c r="C2156" s="45" t="s">
        <v>4498</v>
      </c>
      <c r="D2156" s="45" t="s">
        <v>2037</v>
      </c>
      <c r="E2156" s="45" t="s">
        <v>2496</v>
      </c>
      <c r="F2156" s="46">
        <v>2035</v>
      </c>
      <c r="G2156" s="46">
        <v>75</v>
      </c>
      <c r="H2156" s="47">
        <v>3.83</v>
      </c>
      <c r="I2156" s="46">
        <v>243115119115</v>
      </c>
      <c r="J2156" s="46"/>
      <c r="K2156" s="44"/>
    </row>
    <row r="2157" spans="2:11" s="39" customFormat="1" ht="12.75" hidden="1" x14ac:dyDescent="0.2">
      <c r="B2157" s="45" t="s">
        <v>4499</v>
      </c>
      <c r="C2157" s="45" t="s">
        <v>4500</v>
      </c>
      <c r="D2157" s="45" t="s">
        <v>2037</v>
      </c>
      <c r="E2157" s="45" t="s">
        <v>2050</v>
      </c>
      <c r="F2157" s="46">
        <v>637</v>
      </c>
      <c r="G2157" s="46">
        <v>3</v>
      </c>
      <c r="H2157" s="47">
        <v>0.47</v>
      </c>
      <c r="I2157" s="46">
        <v>69299084764</v>
      </c>
      <c r="J2157" s="46"/>
      <c r="K2157" s="44"/>
    </row>
    <row r="2158" spans="2:11" s="39" customFormat="1" ht="12.75" hidden="1" x14ac:dyDescent="0.2">
      <c r="B2158" s="45" t="s">
        <v>4501</v>
      </c>
      <c r="C2158" s="45" t="s">
        <v>4502</v>
      </c>
      <c r="D2158" s="45" t="s">
        <v>2037</v>
      </c>
      <c r="E2158" s="45" t="s">
        <v>2071</v>
      </c>
      <c r="F2158" s="46">
        <v>34050</v>
      </c>
      <c r="G2158" s="46">
        <v>50</v>
      </c>
      <c r="H2158" s="47">
        <v>0.15</v>
      </c>
      <c r="I2158" s="46">
        <v>301124205450</v>
      </c>
      <c r="J2158" s="46"/>
      <c r="K2158" s="44"/>
    </row>
    <row r="2159" spans="2:11" s="39" customFormat="1" ht="12.75" hidden="1" x14ac:dyDescent="0.2">
      <c r="B2159" s="45" t="s">
        <v>4503</v>
      </c>
      <c r="C2159" s="45" t="s">
        <v>4504</v>
      </c>
      <c r="D2159" s="45" t="s">
        <v>2037</v>
      </c>
      <c r="E2159" s="45" t="s">
        <v>2053</v>
      </c>
      <c r="F2159" s="46">
        <v>1440</v>
      </c>
      <c r="G2159" s="46">
        <v>-20</v>
      </c>
      <c r="H2159" s="47">
        <v>-1.37</v>
      </c>
      <c r="I2159" s="46">
        <v>46930050720</v>
      </c>
      <c r="J2159" s="46"/>
      <c r="K2159" s="44"/>
    </row>
    <row r="2160" spans="2:11" s="39" customFormat="1" ht="12.75" hidden="1" x14ac:dyDescent="0.2">
      <c r="B2160" s="45" t="s">
        <v>4505</v>
      </c>
      <c r="C2160" s="45" t="s">
        <v>4506</v>
      </c>
      <c r="D2160" s="45" t="s">
        <v>2037</v>
      </c>
      <c r="E2160" s="45" t="s">
        <v>2108</v>
      </c>
      <c r="F2160" s="46">
        <v>3815</v>
      </c>
      <c r="G2160" s="46">
        <v>120</v>
      </c>
      <c r="H2160" s="47">
        <v>3.25</v>
      </c>
      <c r="I2160" s="46">
        <v>131689366970</v>
      </c>
      <c r="J2160" s="46"/>
      <c r="K2160" s="44"/>
    </row>
    <row r="2161" spans="2:11" s="39" customFormat="1" ht="12.75" hidden="1" x14ac:dyDescent="0.2">
      <c r="B2161" s="45" t="s">
        <v>4507</v>
      </c>
      <c r="C2161" s="45" t="s">
        <v>4508</v>
      </c>
      <c r="D2161" s="45" t="s">
        <v>2037</v>
      </c>
      <c r="E2161" s="45" t="s">
        <v>2044</v>
      </c>
      <c r="F2161" s="46">
        <v>16600</v>
      </c>
      <c r="G2161" s="46">
        <v>300</v>
      </c>
      <c r="H2161" s="47">
        <v>1.84</v>
      </c>
      <c r="I2161" s="46">
        <v>137418618000</v>
      </c>
      <c r="J2161" s="46"/>
      <c r="K2161" s="44"/>
    </row>
    <row r="2162" spans="2:11" s="39" customFormat="1" ht="12.75" hidden="1" x14ac:dyDescent="0.2">
      <c r="B2162" s="45" t="s">
        <v>4509</v>
      </c>
      <c r="C2162" s="45" t="s">
        <v>4510</v>
      </c>
      <c r="D2162" s="45" t="s">
        <v>2037</v>
      </c>
      <c r="E2162" s="45" t="s">
        <v>2041</v>
      </c>
      <c r="F2162" s="46">
        <v>548</v>
      </c>
      <c r="G2162" s="46">
        <v>8</v>
      </c>
      <c r="H2162" s="47">
        <v>1.48</v>
      </c>
      <c r="I2162" s="46">
        <v>92010253804</v>
      </c>
      <c r="J2162" s="46"/>
      <c r="K2162" s="44"/>
    </row>
    <row r="2163" spans="2:11" s="39" customFormat="1" ht="12.75" hidden="1" x14ac:dyDescent="0.2">
      <c r="B2163" s="45" t="s">
        <v>4511</v>
      </c>
      <c r="C2163" s="45" t="s">
        <v>4512</v>
      </c>
      <c r="D2163" s="45" t="s">
        <v>2037</v>
      </c>
      <c r="E2163" s="45" t="s">
        <v>2044</v>
      </c>
      <c r="F2163" s="46">
        <v>1490</v>
      </c>
      <c r="G2163" s="46">
        <v>0</v>
      </c>
      <c r="H2163" s="47">
        <v>0</v>
      </c>
      <c r="I2163" s="46">
        <v>34717000000</v>
      </c>
      <c r="J2163" s="46"/>
      <c r="K2163" s="44"/>
    </row>
    <row r="2164" spans="2:11" s="39" customFormat="1" ht="12.75" hidden="1" x14ac:dyDescent="0.2">
      <c r="B2164" s="45" t="s">
        <v>4513</v>
      </c>
      <c r="C2164" s="45" t="s">
        <v>4514</v>
      </c>
      <c r="D2164" s="45" t="s">
        <v>2037</v>
      </c>
      <c r="E2164" s="45" t="s">
        <v>2131</v>
      </c>
      <c r="F2164" s="46">
        <v>1415</v>
      </c>
      <c r="G2164" s="46">
        <v>5</v>
      </c>
      <c r="H2164" s="47">
        <v>0.35</v>
      </c>
      <c r="I2164" s="46">
        <v>29660260725</v>
      </c>
      <c r="J2164" s="46"/>
      <c r="K2164" s="44"/>
    </row>
    <row r="2165" spans="2:11" s="39" customFormat="1" ht="12.75" hidden="1" x14ac:dyDescent="0.2">
      <c r="B2165" s="45" t="s">
        <v>4515</v>
      </c>
      <c r="C2165" s="45" t="s">
        <v>4516</v>
      </c>
      <c r="D2165" s="45" t="s">
        <v>2037</v>
      </c>
      <c r="E2165" s="45" t="s">
        <v>2078</v>
      </c>
      <c r="F2165" s="46">
        <v>25950</v>
      </c>
      <c r="G2165" s="46">
        <v>700</v>
      </c>
      <c r="H2165" s="47">
        <v>2.77</v>
      </c>
      <c r="I2165" s="46">
        <v>304016706000</v>
      </c>
      <c r="J2165" s="46"/>
      <c r="K2165" s="44"/>
    </row>
    <row r="2166" spans="2:11" s="39" customFormat="1" ht="12.75" hidden="1" x14ac:dyDescent="0.2">
      <c r="B2166" s="45" t="s">
        <v>4517</v>
      </c>
      <c r="C2166" s="45" t="s">
        <v>4518</v>
      </c>
      <c r="D2166" s="45" t="s">
        <v>2037</v>
      </c>
      <c r="E2166" s="45" t="s">
        <v>2041</v>
      </c>
      <c r="F2166" s="46">
        <v>1710</v>
      </c>
      <c r="G2166" s="46">
        <v>35</v>
      </c>
      <c r="H2166" s="47">
        <v>2.09</v>
      </c>
      <c r="I2166" s="46">
        <v>115910386920</v>
      </c>
      <c r="J2166" s="46"/>
      <c r="K2166" s="44"/>
    </row>
    <row r="2167" spans="2:11" s="39" customFormat="1" ht="12.75" hidden="1" x14ac:dyDescent="0.2">
      <c r="B2167" s="45" t="s">
        <v>4519</v>
      </c>
      <c r="C2167" s="45" t="s">
        <v>4520</v>
      </c>
      <c r="D2167" s="45" t="s">
        <v>2037</v>
      </c>
      <c r="E2167" s="45" t="s">
        <v>2071</v>
      </c>
      <c r="F2167" s="46">
        <v>17900</v>
      </c>
      <c r="G2167" s="46">
        <v>-100</v>
      </c>
      <c r="H2167" s="47">
        <v>-0.56000000000000005</v>
      </c>
      <c r="I2167" s="46">
        <v>821452569500</v>
      </c>
      <c r="J2167" s="46"/>
      <c r="K2167" s="44"/>
    </row>
    <row r="2168" spans="2:11" s="39" customFormat="1" ht="12.75" hidden="1" x14ac:dyDescent="0.2">
      <c r="B2168" s="45" t="s">
        <v>4521</v>
      </c>
      <c r="C2168" s="45" t="s">
        <v>4522</v>
      </c>
      <c r="D2168" s="45" t="s">
        <v>2037</v>
      </c>
      <c r="E2168" s="45" t="s">
        <v>2038</v>
      </c>
      <c r="F2168" s="46">
        <v>29850</v>
      </c>
      <c r="G2168" s="46">
        <v>700</v>
      </c>
      <c r="H2168" s="47">
        <v>2.4</v>
      </c>
      <c r="I2168" s="46">
        <v>194025000000</v>
      </c>
      <c r="J2168" s="46"/>
      <c r="K2168" s="44"/>
    </row>
    <row r="2169" spans="2:11" hidden="1" x14ac:dyDescent="0.2">
      <c r="B2169" s="66" t="s">
        <v>4523</v>
      </c>
      <c r="C2169" s="66" t="s">
        <v>5240</v>
      </c>
      <c r="D2169" s="66" t="s">
        <v>2037</v>
      </c>
      <c r="E2169" s="66" t="s">
        <v>2341</v>
      </c>
      <c r="F2169" s="67">
        <v>15400</v>
      </c>
      <c r="G2169" s="67">
        <v>-200</v>
      </c>
      <c r="H2169" s="68">
        <v>-1.28</v>
      </c>
      <c r="I2169" s="67">
        <v>996521187200</v>
      </c>
      <c r="J2169" s="67" t="s">
        <v>5241</v>
      </c>
      <c r="K2169" s="65" t="s">
        <v>5125</v>
      </c>
    </row>
    <row r="2170" spans="2:11" s="39" customFormat="1" ht="12.75" hidden="1" x14ac:dyDescent="0.2">
      <c r="B2170" s="45" t="s">
        <v>4524</v>
      </c>
      <c r="C2170" s="45" t="s">
        <v>4525</v>
      </c>
      <c r="D2170" s="45" t="s">
        <v>2037</v>
      </c>
      <c r="E2170" s="45" t="s">
        <v>2071</v>
      </c>
      <c r="F2170" s="46">
        <v>17350</v>
      </c>
      <c r="G2170" s="46">
        <v>700</v>
      </c>
      <c r="H2170" s="47">
        <v>4.2</v>
      </c>
      <c r="I2170" s="48">
        <v>231017696350</v>
      </c>
      <c r="J2170" s="46"/>
      <c r="K2170" s="44"/>
    </row>
    <row r="2171" spans="2:11" s="39" customFormat="1" ht="12.75" hidden="1" x14ac:dyDescent="0.2">
      <c r="B2171" s="45" t="s">
        <v>4526</v>
      </c>
      <c r="C2171" s="45" t="s">
        <v>4527</v>
      </c>
      <c r="D2171" s="45" t="s">
        <v>2037</v>
      </c>
      <c r="E2171" s="45" t="s">
        <v>269</v>
      </c>
      <c r="F2171" s="46">
        <v>17800</v>
      </c>
      <c r="G2171" s="46">
        <v>400</v>
      </c>
      <c r="H2171" s="47">
        <v>2.2999999999999998</v>
      </c>
      <c r="I2171" s="46">
        <v>305271566400</v>
      </c>
      <c r="J2171" s="46"/>
      <c r="K2171" s="44"/>
    </row>
    <row r="2172" spans="2:11" s="39" customFormat="1" ht="12.75" hidden="1" x14ac:dyDescent="0.2">
      <c r="B2172" s="45" t="s">
        <v>4528</v>
      </c>
      <c r="C2172" s="45" t="s">
        <v>4529</v>
      </c>
      <c r="D2172" s="45" t="s">
        <v>2037</v>
      </c>
      <c r="E2172" s="45" t="s">
        <v>2126</v>
      </c>
      <c r="F2172" s="46">
        <v>27500</v>
      </c>
      <c r="G2172" s="46">
        <v>-750</v>
      </c>
      <c r="H2172" s="47">
        <v>-2.65</v>
      </c>
      <c r="I2172" s="46">
        <v>372523442500</v>
      </c>
      <c r="J2172" s="46"/>
      <c r="K2172" s="44"/>
    </row>
    <row r="2173" spans="2:11" s="39" customFormat="1" ht="12.75" hidden="1" x14ac:dyDescent="0.2">
      <c r="B2173" s="45" t="s">
        <v>4530</v>
      </c>
      <c r="C2173" s="45" t="s">
        <v>4531</v>
      </c>
      <c r="D2173" s="45" t="s">
        <v>2037</v>
      </c>
      <c r="E2173" s="45" t="s">
        <v>2041</v>
      </c>
      <c r="F2173" s="46">
        <v>2060</v>
      </c>
      <c r="G2173" s="46">
        <v>-10</v>
      </c>
      <c r="H2173" s="47">
        <v>-0.48</v>
      </c>
      <c r="I2173" s="46">
        <v>7416000000</v>
      </c>
      <c r="J2173" s="46"/>
      <c r="K2173" s="44"/>
    </row>
    <row r="2174" spans="2:11" s="39" customFormat="1" ht="12.75" hidden="1" x14ac:dyDescent="0.2">
      <c r="B2174" s="45" t="s">
        <v>4532</v>
      </c>
      <c r="C2174" s="45" t="s">
        <v>4533</v>
      </c>
      <c r="D2174" s="45" t="s">
        <v>2037</v>
      </c>
      <c r="E2174" s="45" t="s">
        <v>2108</v>
      </c>
      <c r="F2174" s="46">
        <v>11600</v>
      </c>
      <c r="G2174" s="46">
        <v>300</v>
      </c>
      <c r="H2174" s="47">
        <v>2.65</v>
      </c>
      <c r="I2174" s="46">
        <v>198027845600</v>
      </c>
      <c r="J2174" s="46"/>
      <c r="K2174" s="44"/>
    </row>
    <row r="2175" spans="2:11" s="39" customFormat="1" ht="12.75" hidden="1" x14ac:dyDescent="0.2">
      <c r="B2175" s="45" t="s">
        <v>4534</v>
      </c>
      <c r="C2175" s="45" t="s">
        <v>4535</v>
      </c>
      <c r="D2175" s="45" t="s">
        <v>2037</v>
      </c>
      <c r="E2175" s="45" t="s">
        <v>2044</v>
      </c>
      <c r="F2175" s="46">
        <v>15000</v>
      </c>
      <c r="G2175" s="46">
        <v>50</v>
      </c>
      <c r="H2175" s="47">
        <v>0.33</v>
      </c>
      <c r="I2175" s="46">
        <v>94714350000</v>
      </c>
      <c r="J2175" s="46"/>
      <c r="K2175" s="44"/>
    </row>
    <row r="2176" spans="2:11" s="39" customFormat="1" ht="12.75" hidden="1" x14ac:dyDescent="0.2">
      <c r="B2176" s="45" t="s">
        <v>4536</v>
      </c>
      <c r="C2176" s="45" t="s">
        <v>4537</v>
      </c>
      <c r="D2176" s="45" t="s">
        <v>2037</v>
      </c>
      <c r="E2176" s="45" t="s">
        <v>2038</v>
      </c>
      <c r="F2176" s="46">
        <v>10350</v>
      </c>
      <c r="G2176" s="46">
        <v>150</v>
      </c>
      <c r="H2176" s="47">
        <v>1.47</v>
      </c>
      <c r="I2176" s="46">
        <v>165354259950</v>
      </c>
      <c r="J2176" s="46"/>
      <c r="K2176" s="44"/>
    </row>
    <row r="2177" spans="2:11" s="39" customFormat="1" ht="12.75" hidden="1" x14ac:dyDescent="0.2">
      <c r="B2177" s="45" t="s">
        <v>4538</v>
      </c>
      <c r="C2177" s="45" t="s">
        <v>4539</v>
      </c>
      <c r="D2177" s="45" t="s">
        <v>2037</v>
      </c>
      <c r="E2177" s="45" t="s">
        <v>2111</v>
      </c>
      <c r="F2177" s="46">
        <v>7660</v>
      </c>
      <c r="G2177" s="46">
        <v>570</v>
      </c>
      <c r="H2177" s="47">
        <v>8.0399999999999991</v>
      </c>
      <c r="I2177" s="46">
        <v>202990000000</v>
      </c>
      <c r="J2177" s="46"/>
      <c r="K2177" s="44"/>
    </row>
    <row r="2178" spans="2:11" s="39" customFormat="1" ht="12.75" hidden="1" x14ac:dyDescent="0.2">
      <c r="B2178" s="45" t="s">
        <v>4540</v>
      </c>
      <c r="C2178" s="45" t="s">
        <v>4541</v>
      </c>
      <c r="D2178" s="45" t="s">
        <v>2037</v>
      </c>
      <c r="E2178" s="45" t="s">
        <v>2111</v>
      </c>
      <c r="F2178" s="46">
        <v>8470</v>
      </c>
      <c r="G2178" s="46">
        <v>110</v>
      </c>
      <c r="H2178" s="47">
        <v>1.32</v>
      </c>
      <c r="I2178" s="46">
        <v>72842000000</v>
      </c>
      <c r="J2178" s="46"/>
      <c r="K2178" s="44"/>
    </row>
    <row r="2179" spans="2:11" s="39" customFormat="1" ht="12.75" hidden="1" x14ac:dyDescent="0.2">
      <c r="B2179" s="45" t="s">
        <v>4542</v>
      </c>
      <c r="C2179" s="45" t="s">
        <v>4543</v>
      </c>
      <c r="D2179" s="45" t="s">
        <v>2037</v>
      </c>
      <c r="E2179" s="45" t="s">
        <v>2111</v>
      </c>
      <c r="F2179" s="46">
        <v>15600</v>
      </c>
      <c r="G2179" s="46">
        <v>450</v>
      </c>
      <c r="H2179" s="47">
        <v>2.97</v>
      </c>
      <c r="I2179" s="46">
        <v>312115143600</v>
      </c>
      <c r="J2179" s="46"/>
      <c r="K2179" s="44"/>
    </row>
    <row r="2180" spans="2:11" s="39" customFormat="1" ht="12.75" hidden="1" x14ac:dyDescent="0.2">
      <c r="B2180" s="45" t="s">
        <v>4544</v>
      </c>
      <c r="C2180" s="45" t="s">
        <v>4545</v>
      </c>
      <c r="D2180" s="45" t="s">
        <v>2037</v>
      </c>
      <c r="E2180" s="45" t="s">
        <v>2229</v>
      </c>
      <c r="F2180" s="46">
        <v>5170</v>
      </c>
      <c r="G2180" s="46">
        <v>100</v>
      </c>
      <c r="H2180" s="47">
        <v>1.97</v>
      </c>
      <c r="I2180" s="46">
        <v>101005214640</v>
      </c>
      <c r="J2180" s="46"/>
      <c r="K2180" s="44"/>
    </row>
    <row r="2181" spans="2:11" s="39" customFormat="1" ht="12.75" hidden="1" x14ac:dyDescent="0.2">
      <c r="B2181" s="45" t="s">
        <v>4546</v>
      </c>
      <c r="C2181" s="45" t="s">
        <v>4547</v>
      </c>
      <c r="D2181" s="45" t="s">
        <v>2037</v>
      </c>
      <c r="E2181" s="45" t="s">
        <v>2056</v>
      </c>
      <c r="F2181" s="46">
        <v>30400</v>
      </c>
      <c r="G2181" s="46">
        <v>1000</v>
      </c>
      <c r="H2181" s="47">
        <v>3.4</v>
      </c>
      <c r="I2181" s="46">
        <v>245803273600</v>
      </c>
      <c r="J2181" s="46"/>
      <c r="K2181" s="44"/>
    </row>
    <row r="2182" spans="2:11" s="39" customFormat="1" ht="12.75" hidden="1" x14ac:dyDescent="0.2">
      <c r="B2182" s="45" t="s">
        <v>4548</v>
      </c>
      <c r="C2182" s="45" t="s">
        <v>4549</v>
      </c>
      <c r="D2182" s="45" t="s">
        <v>2037</v>
      </c>
      <c r="E2182" s="45" t="s">
        <v>2111</v>
      </c>
      <c r="F2182" s="46">
        <v>2150</v>
      </c>
      <c r="G2182" s="46">
        <v>0</v>
      </c>
      <c r="H2182" s="47">
        <v>0</v>
      </c>
      <c r="I2182" s="46">
        <v>126026891850</v>
      </c>
      <c r="J2182" s="46"/>
      <c r="K2182" s="44"/>
    </row>
    <row r="2183" spans="2:11" s="39" customFormat="1" ht="12.75" hidden="1" x14ac:dyDescent="0.2">
      <c r="B2183" s="45" t="s">
        <v>4550</v>
      </c>
      <c r="C2183" s="45" t="s">
        <v>4551</v>
      </c>
      <c r="D2183" s="45" t="s">
        <v>2037</v>
      </c>
      <c r="E2183" s="45" t="s">
        <v>2044</v>
      </c>
      <c r="F2183" s="46">
        <v>2630</v>
      </c>
      <c r="G2183" s="46">
        <v>-120</v>
      </c>
      <c r="H2183" s="47">
        <v>-4.3600000000000003</v>
      </c>
      <c r="I2183" s="46">
        <v>55659079240</v>
      </c>
      <c r="J2183" s="46"/>
      <c r="K2183" s="44"/>
    </row>
    <row r="2184" spans="2:11" s="39" customFormat="1" ht="12.75" hidden="1" x14ac:dyDescent="0.2">
      <c r="B2184" s="45" t="s">
        <v>4552</v>
      </c>
      <c r="C2184" s="45" t="s">
        <v>4553</v>
      </c>
      <c r="D2184" s="45" t="s">
        <v>2037</v>
      </c>
      <c r="E2184" s="45" t="s">
        <v>2056</v>
      </c>
      <c r="F2184" s="46">
        <v>10350</v>
      </c>
      <c r="G2184" s="46">
        <v>390</v>
      </c>
      <c r="H2184" s="47">
        <v>3.92</v>
      </c>
      <c r="I2184" s="46">
        <v>335489402250</v>
      </c>
      <c r="J2184" s="46"/>
      <c r="K2184" s="44"/>
    </row>
    <row r="2185" spans="2:11" s="39" customFormat="1" ht="12.75" hidden="1" x14ac:dyDescent="0.2">
      <c r="B2185" s="45" t="s">
        <v>4554</v>
      </c>
      <c r="C2185" s="45" t="s">
        <v>4555</v>
      </c>
      <c r="D2185" s="45" t="s">
        <v>2037</v>
      </c>
      <c r="E2185" s="45" t="s">
        <v>2044</v>
      </c>
      <c r="F2185" s="46">
        <v>29650</v>
      </c>
      <c r="G2185" s="46">
        <v>600</v>
      </c>
      <c r="H2185" s="47">
        <v>2.0699999999999998</v>
      </c>
      <c r="I2185" s="46">
        <v>586127900900</v>
      </c>
      <c r="J2185" s="46"/>
      <c r="K2185" s="44"/>
    </row>
    <row r="2186" spans="2:11" s="39" customFormat="1" ht="12.75" hidden="1" x14ac:dyDescent="0.2">
      <c r="B2186" s="45" t="s">
        <v>4556</v>
      </c>
      <c r="C2186" s="45" t="s">
        <v>4557</v>
      </c>
      <c r="D2186" s="45" t="s">
        <v>2037</v>
      </c>
      <c r="E2186" s="45" t="s">
        <v>2044</v>
      </c>
      <c r="F2186" s="46">
        <v>56200</v>
      </c>
      <c r="G2186" s="46">
        <v>4700</v>
      </c>
      <c r="H2186" s="47">
        <v>9.1300000000000008</v>
      </c>
      <c r="I2186" s="46">
        <v>829488227400</v>
      </c>
      <c r="J2186" s="46"/>
      <c r="K2186" s="44"/>
    </row>
    <row r="2187" spans="2:11" s="39" customFormat="1" ht="12.75" hidden="1" x14ac:dyDescent="0.2">
      <c r="B2187" s="45" t="s">
        <v>4558</v>
      </c>
      <c r="C2187" s="45" t="s">
        <v>4559</v>
      </c>
      <c r="D2187" s="45" t="s">
        <v>2037</v>
      </c>
      <c r="E2187" s="45" t="s">
        <v>2044</v>
      </c>
      <c r="F2187" s="46">
        <v>23650</v>
      </c>
      <c r="G2187" s="46">
        <v>1550</v>
      </c>
      <c r="H2187" s="47">
        <v>7.01</v>
      </c>
      <c r="I2187" s="46">
        <v>456889288900</v>
      </c>
      <c r="J2187" s="46"/>
      <c r="K2187" s="44"/>
    </row>
    <row r="2188" spans="2:11" s="39" customFormat="1" ht="12.75" hidden="1" x14ac:dyDescent="0.2">
      <c r="B2188" s="45" t="s">
        <v>4560</v>
      </c>
      <c r="C2188" s="45" t="s">
        <v>4561</v>
      </c>
      <c r="D2188" s="45" t="s">
        <v>2037</v>
      </c>
      <c r="E2188" s="45" t="s">
        <v>2044</v>
      </c>
      <c r="F2188" s="46">
        <v>13000</v>
      </c>
      <c r="G2188" s="46">
        <v>550</v>
      </c>
      <c r="H2188" s="47">
        <v>4.42</v>
      </c>
      <c r="I2188" s="46">
        <v>175576843000</v>
      </c>
      <c r="J2188" s="46"/>
      <c r="K2188" s="44"/>
    </row>
    <row r="2189" spans="2:11" s="39" customFormat="1" ht="12.75" hidden="1" x14ac:dyDescent="0.2">
      <c r="B2189" s="45" t="s">
        <v>4562</v>
      </c>
      <c r="C2189" s="45" t="s">
        <v>4563</v>
      </c>
      <c r="D2189" s="45" t="s">
        <v>2037</v>
      </c>
      <c r="E2189" s="45" t="s">
        <v>2047</v>
      </c>
      <c r="F2189" s="46">
        <v>3170</v>
      </c>
      <c r="G2189" s="46">
        <v>5</v>
      </c>
      <c r="H2189" s="47">
        <v>0.16</v>
      </c>
      <c r="I2189" s="46">
        <v>29087523750</v>
      </c>
      <c r="J2189" s="46"/>
      <c r="K2189" s="44"/>
    </row>
    <row r="2190" spans="2:11" s="39" customFormat="1" ht="12.75" hidden="1" x14ac:dyDescent="0.2">
      <c r="B2190" s="45" t="s">
        <v>4564</v>
      </c>
      <c r="C2190" s="45" t="s">
        <v>4565</v>
      </c>
      <c r="D2190" s="45" t="s">
        <v>2037</v>
      </c>
      <c r="E2190" s="45" t="s">
        <v>2047</v>
      </c>
      <c r="F2190" s="46">
        <v>6060</v>
      </c>
      <c r="G2190" s="46">
        <v>150</v>
      </c>
      <c r="H2190" s="47">
        <v>2.54</v>
      </c>
      <c r="I2190" s="46">
        <v>530304612720</v>
      </c>
      <c r="J2190" s="46"/>
      <c r="K2190" s="44"/>
    </row>
    <row r="2191" spans="2:11" s="39" customFormat="1" ht="12.75" hidden="1" x14ac:dyDescent="0.2">
      <c r="B2191" s="45" t="s">
        <v>4566</v>
      </c>
      <c r="C2191" s="45" t="s">
        <v>4567</v>
      </c>
      <c r="D2191" s="45" t="s">
        <v>2037</v>
      </c>
      <c r="E2191" s="45" t="s">
        <v>2053</v>
      </c>
      <c r="F2191" s="46">
        <v>1165</v>
      </c>
      <c r="G2191" s="46">
        <v>30</v>
      </c>
      <c r="H2191" s="47">
        <v>2.64</v>
      </c>
      <c r="I2191" s="46">
        <v>52454556050</v>
      </c>
      <c r="J2191" s="46"/>
      <c r="K2191" s="44"/>
    </row>
    <row r="2192" spans="2:11" s="39" customFormat="1" ht="12.75" hidden="1" x14ac:dyDescent="0.2">
      <c r="B2192" s="45" t="s">
        <v>4568</v>
      </c>
      <c r="C2192" s="45" t="s">
        <v>4569</v>
      </c>
      <c r="D2192" s="45" t="s">
        <v>2037</v>
      </c>
      <c r="E2192" s="45" t="s">
        <v>2214</v>
      </c>
      <c r="F2192" s="46">
        <v>7690</v>
      </c>
      <c r="G2192" s="46">
        <v>190</v>
      </c>
      <c r="H2192" s="47">
        <v>2.5299999999999998</v>
      </c>
      <c r="I2192" s="46">
        <v>128554176020</v>
      </c>
      <c r="J2192" s="46"/>
      <c r="K2192" s="44"/>
    </row>
    <row r="2193" spans="2:11" s="39" customFormat="1" ht="12.75" hidden="1" x14ac:dyDescent="0.2">
      <c r="B2193" s="45" t="s">
        <v>4570</v>
      </c>
      <c r="C2193" s="45" t="s">
        <v>4571</v>
      </c>
      <c r="D2193" s="45" t="s">
        <v>2037</v>
      </c>
      <c r="E2193" s="45" t="s">
        <v>2126</v>
      </c>
      <c r="F2193" s="46">
        <v>7570</v>
      </c>
      <c r="G2193" s="46">
        <v>30</v>
      </c>
      <c r="H2193" s="47">
        <v>0.4</v>
      </c>
      <c r="I2193" s="46">
        <v>64784362800</v>
      </c>
      <c r="J2193" s="46"/>
      <c r="K2193" s="44"/>
    </row>
    <row r="2194" spans="2:11" s="39" customFormat="1" ht="12.75" hidden="1" x14ac:dyDescent="0.2">
      <c r="B2194" s="45" t="s">
        <v>4572</v>
      </c>
      <c r="C2194" s="45" t="s">
        <v>4573</v>
      </c>
      <c r="D2194" s="45" t="s">
        <v>2037</v>
      </c>
      <c r="E2194" s="45" t="s">
        <v>2038</v>
      </c>
      <c r="F2194" s="46">
        <v>12300</v>
      </c>
      <c r="G2194" s="46">
        <v>150</v>
      </c>
      <c r="H2194" s="47">
        <v>1.23</v>
      </c>
      <c r="I2194" s="46">
        <v>467685913500</v>
      </c>
      <c r="J2194" s="46"/>
      <c r="K2194" s="44"/>
    </row>
    <row r="2195" spans="2:11" s="39" customFormat="1" ht="12.75" hidden="1" x14ac:dyDescent="0.2">
      <c r="B2195" s="45" t="s">
        <v>4574</v>
      </c>
      <c r="C2195" s="45" t="s">
        <v>4575</v>
      </c>
      <c r="D2195" s="45" t="s">
        <v>2037</v>
      </c>
      <c r="E2195" s="45" t="s">
        <v>2126</v>
      </c>
      <c r="F2195" s="46">
        <v>2945</v>
      </c>
      <c r="G2195" s="46">
        <v>55</v>
      </c>
      <c r="H2195" s="47">
        <v>1.9</v>
      </c>
      <c r="I2195" s="46">
        <v>93665386325</v>
      </c>
      <c r="J2195" s="46"/>
      <c r="K2195" s="44"/>
    </row>
    <row r="2196" spans="2:11" s="39" customFormat="1" ht="12.75" hidden="1" x14ac:dyDescent="0.2">
      <c r="B2196" s="45" t="s">
        <v>4576</v>
      </c>
      <c r="C2196" s="45" t="s">
        <v>4577</v>
      </c>
      <c r="D2196" s="45" t="s">
        <v>2037</v>
      </c>
      <c r="E2196" s="45" t="s">
        <v>2087</v>
      </c>
      <c r="F2196" s="46">
        <v>4355</v>
      </c>
      <c r="G2196" s="46">
        <v>-60</v>
      </c>
      <c r="H2196" s="47">
        <v>-1.36</v>
      </c>
      <c r="I2196" s="46">
        <v>53890477160</v>
      </c>
      <c r="J2196" s="46"/>
      <c r="K2196" s="44"/>
    </row>
    <row r="2197" spans="2:11" s="39" customFormat="1" ht="12.75" hidden="1" x14ac:dyDescent="0.2">
      <c r="B2197" s="45" t="s">
        <v>4578</v>
      </c>
      <c r="C2197" s="45" t="s">
        <v>4579</v>
      </c>
      <c r="D2197" s="45" t="s">
        <v>2037</v>
      </c>
      <c r="E2197" s="45" t="s">
        <v>2117</v>
      </c>
      <c r="F2197" s="46">
        <v>7180</v>
      </c>
      <c r="G2197" s="46">
        <v>280</v>
      </c>
      <c r="H2197" s="47">
        <v>4.0599999999999996</v>
      </c>
      <c r="I2197" s="46">
        <v>112192712680</v>
      </c>
      <c r="J2197" s="46"/>
      <c r="K2197" s="44"/>
    </row>
    <row r="2198" spans="2:11" s="39" customFormat="1" ht="12.75" hidden="1" x14ac:dyDescent="0.2">
      <c r="B2198" s="45" t="s">
        <v>4580</v>
      </c>
      <c r="C2198" s="45" t="s">
        <v>4581</v>
      </c>
      <c r="D2198" s="45" t="s">
        <v>2037</v>
      </c>
      <c r="E2198" s="45" t="s">
        <v>2126</v>
      </c>
      <c r="F2198" s="46">
        <v>13050</v>
      </c>
      <c r="G2198" s="46">
        <v>50</v>
      </c>
      <c r="H2198" s="47">
        <v>0.38</v>
      </c>
      <c r="I2198" s="46">
        <v>70910437500</v>
      </c>
      <c r="J2198" s="46"/>
      <c r="K2198" s="44"/>
    </row>
    <row r="2199" spans="2:11" s="39" customFormat="1" ht="12.75" hidden="1" x14ac:dyDescent="0.2">
      <c r="B2199" s="45" t="s">
        <v>4582</v>
      </c>
      <c r="C2199" s="45" t="s">
        <v>4583</v>
      </c>
      <c r="D2199" s="45" t="s">
        <v>2037</v>
      </c>
      <c r="E2199" s="45" t="s">
        <v>2038</v>
      </c>
      <c r="F2199" s="46">
        <v>6970</v>
      </c>
      <c r="G2199" s="46">
        <v>240</v>
      </c>
      <c r="H2199" s="47">
        <v>3.57</v>
      </c>
      <c r="I2199" s="46">
        <v>77777240260</v>
      </c>
      <c r="J2199" s="46"/>
      <c r="K2199" s="44"/>
    </row>
    <row r="2200" spans="2:11" s="39" customFormat="1" ht="12.75" hidden="1" x14ac:dyDescent="0.2">
      <c r="B2200" s="45" t="s">
        <v>4584</v>
      </c>
      <c r="C2200" s="45" t="s">
        <v>4585</v>
      </c>
      <c r="D2200" s="45" t="s">
        <v>2037</v>
      </c>
      <c r="E2200" s="45" t="s">
        <v>2050</v>
      </c>
      <c r="F2200" s="46">
        <v>1090</v>
      </c>
      <c r="G2200" s="46">
        <v>40</v>
      </c>
      <c r="H2200" s="47">
        <v>3.81</v>
      </c>
      <c r="I2200" s="46">
        <v>109000000000</v>
      </c>
      <c r="J2200" s="46"/>
      <c r="K2200" s="44"/>
    </row>
    <row r="2201" spans="2:11" s="39" customFormat="1" ht="12.75" hidden="1" x14ac:dyDescent="0.2">
      <c r="B2201" s="45" t="s">
        <v>4586</v>
      </c>
      <c r="C2201" s="45" t="s">
        <v>4587</v>
      </c>
      <c r="D2201" s="45" t="s">
        <v>2037</v>
      </c>
      <c r="E2201" s="45" t="s">
        <v>2155</v>
      </c>
      <c r="F2201" s="46">
        <v>3615</v>
      </c>
      <c r="G2201" s="46">
        <v>450</v>
      </c>
      <c r="H2201" s="47">
        <v>14.22</v>
      </c>
      <c r="I2201" s="46">
        <v>169276774455</v>
      </c>
      <c r="J2201" s="46"/>
      <c r="K2201" s="44"/>
    </row>
    <row r="2202" spans="2:11" s="39" customFormat="1" ht="12.75" hidden="1" x14ac:dyDescent="0.2">
      <c r="B2202" s="45" t="s">
        <v>4588</v>
      </c>
      <c r="C2202" s="45" t="s">
        <v>4589</v>
      </c>
      <c r="D2202" s="45" t="s">
        <v>2037</v>
      </c>
      <c r="E2202" s="45" t="s">
        <v>2044</v>
      </c>
      <c r="F2202" s="46">
        <v>125300</v>
      </c>
      <c r="G2202" s="46">
        <v>0</v>
      </c>
      <c r="H2202" s="47">
        <v>0</v>
      </c>
      <c r="I2202" s="46">
        <v>1462877500000</v>
      </c>
      <c r="J2202" s="46"/>
      <c r="K2202" s="44"/>
    </row>
    <row r="2203" spans="2:11" s="39" customFormat="1" ht="12.75" hidden="1" x14ac:dyDescent="0.2">
      <c r="B2203" s="45" t="s">
        <v>4590</v>
      </c>
      <c r="C2203" s="45" t="s">
        <v>4591</v>
      </c>
      <c r="D2203" s="45" t="s">
        <v>2037</v>
      </c>
      <c r="E2203" s="45" t="s">
        <v>2056</v>
      </c>
      <c r="F2203" s="46">
        <v>16850</v>
      </c>
      <c r="G2203" s="46">
        <v>600</v>
      </c>
      <c r="H2203" s="47">
        <v>3.69</v>
      </c>
      <c r="I2203" s="46">
        <v>142060917750</v>
      </c>
      <c r="J2203" s="46"/>
      <c r="K2203" s="44"/>
    </row>
    <row r="2204" spans="2:11" s="39" customFormat="1" ht="12.75" hidden="1" x14ac:dyDescent="0.2">
      <c r="B2204" s="45" t="s">
        <v>4592</v>
      </c>
      <c r="C2204" s="45" t="s">
        <v>4593</v>
      </c>
      <c r="D2204" s="45" t="s">
        <v>2037</v>
      </c>
      <c r="E2204" s="45" t="s">
        <v>2056</v>
      </c>
      <c r="F2204" s="46">
        <v>42800</v>
      </c>
      <c r="G2204" s="46">
        <v>700</v>
      </c>
      <c r="H2204" s="47">
        <v>1.66</v>
      </c>
      <c r="I2204" s="46">
        <v>173939200000</v>
      </c>
      <c r="J2204" s="46"/>
      <c r="K2204" s="44"/>
    </row>
    <row r="2205" spans="2:11" s="39" customFormat="1" ht="12.75" hidden="1" x14ac:dyDescent="0.2">
      <c r="B2205" s="45" t="s">
        <v>4594</v>
      </c>
      <c r="C2205" s="45" t="s">
        <v>4595</v>
      </c>
      <c r="D2205" s="45" t="s">
        <v>2037</v>
      </c>
      <c r="E2205" s="45" t="s">
        <v>2038</v>
      </c>
      <c r="F2205" s="46">
        <v>11850</v>
      </c>
      <c r="G2205" s="46">
        <v>500</v>
      </c>
      <c r="H2205" s="47">
        <v>4.41</v>
      </c>
      <c r="I2205" s="46">
        <v>109815312750</v>
      </c>
      <c r="J2205" s="46"/>
      <c r="K2205" s="44"/>
    </row>
    <row r="2206" spans="2:11" s="39" customFormat="1" ht="12.75" hidden="1" x14ac:dyDescent="0.2">
      <c r="B2206" s="45" t="s">
        <v>4596</v>
      </c>
      <c r="C2206" s="45" t="s">
        <v>4597</v>
      </c>
      <c r="D2206" s="45" t="s">
        <v>2037</v>
      </c>
      <c r="E2206" s="45" t="s">
        <v>2044</v>
      </c>
      <c r="F2206" s="46">
        <v>62700</v>
      </c>
      <c r="G2206" s="46">
        <v>600</v>
      </c>
      <c r="H2206" s="47">
        <v>0.97</v>
      </c>
      <c r="I2206" s="46">
        <v>693551598300</v>
      </c>
      <c r="J2206" s="46"/>
      <c r="K2206" s="44"/>
    </row>
    <row r="2207" spans="2:11" s="39" customFormat="1" ht="12.75" hidden="1" x14ac:dyDescent="0.2">
      <c r="B2207" s="45" t="s">
        <v>4598</v>
      </c>
      <c r="C2207" s="45" t="s">
        <v>4599</v>
      </c>
      <c r="D2207" s="45" t="s">
        <v>2037</v>
      </c>
      <c r="E2207" s="45" t="s">
        <v>2087</v>
      </c>
      <c r="F2207" s="46">
        <v>52500</v>
      </c>
      <c r="G2207" s="46">
        <v>4300</v>
      </c>
      <c r="H2207" s="47">
        <v>8.92</v>
      </c>
      <c r="I2207" s="46">
        <v>258106537500</v>
      </c>
      <c r="J2207" s="46"/>
      <c r="K2207" s="44"/>
    </row>
    <row r="2208" spans="2:11" s="39" customFormat="1" ht="12.75" hidden="1" x14ac:dyDescent="0.2">
      <c r="B2208" s="45" t="s">
        <v>4600</v>
      </c>
      <c r="C2208" s="45" t="s">
        <v>4601</v>
      </c>
      <c r="D2208" s="45" t="s">
        <v>2037</v>
      </c>
      <c r="E2208" s="45" t="s">
        <v>2044</v>
      </c>
      <c r="F2208" s="46">
        <v>8200</v>
      </c>
      <c r="G2208" s="46">
        <v>310</v>
      </c>
      <c r="H2208" s="47">
        <v>3.93</v>
      </c>
      <c r="I2208" s="46">
        <v>80956304000</v>
      </c>
      <c r="J2208" s="46"/>
      <c r="K2208" s="44"/>
    </row>
    <row r="2209" spans="2:11" s="39" customFormat="1" ht="12.75" hidden="1" x14ac:dyDescent="0.2">
      <c r="B2209" s="45" t="s">
        <v>4602</v>
      </c>
      <c r="C2209" s="45" t="s">
        <v>4603</v>
      </c>
      <c r="D2209" s="45" t="s">
        <v>2037</v>
      </c>
      <c r="E2209" s="45" t="s">
        <v>2071</v>
      </c>
      <c r="F2209" s="46">
        <v>21100</v>
      </c>
      <c r="G2209" s="46">
        <v>200</v>
      </c>
      <c r="H2209" s="47">
        <v>0.96</v>
      </c>
      <c r="I2209" s="46">
        <v>496808488600</v>
      </c>
      <c r="J2209" s="46"/>
      <c r="K2209" s="44"/>
    </row>
    <row r="2210" spans="2:11" s="39" customFormat="1" ht="12.75" hidden="1" x14ac:dyDescent="0.2">
      <c r="B2210" s="45" t="s">
        <v>4604</v>
      </c>
      <c r="C2210" s="45" t="s">
        <v>4605</v>
      </c>
      <c r="D2210" s="45" t="s">
        <v>2037</v>
      </c>
      <c r="E2210" s="45" t="s">
        <v>269</v>
      </c>
      <c r="F2210" s="46">
        <v>2540</v>
      </c>
      <c r="G2210" s="46">
        <v>115</v>
      </c>
      <c r="H2210" s="47">
        <v>4.74</v>
      </c>
      <c r="I2210" s="46">
        <v>230874402360</v>
      </c>
      <c r="J2210" s="46"/>
      <c r="K2210" s="44"/>
    </row>
    <row r="2211" spans="2:11" s="39" customFormat="1" ht="12.75" hidden="1" x14ac:dyDescent="0.2">
      <c r="B2211" s="45" t="s">
        <v>4606</v>
      </c>
      <c r="C2211" s="45" t="s">
        <v>4607</v>
      </c>
      <c r="D2211" s="45" t="s">
        <v>2037</v>
      </c>
      <c r="E2211" s="45" t="s">
        <v>2111</v>
      </c>
      <c r="F2211" s="46">
        <v>3160</v>
      </c>
      <c r="G2211" s="46">
        <v>85</v>
      </c>
      <c r="H2211" s="47">
        <v>2.76</v>
      </c>
      <c r="I2211" s="46">
        <v>76688150320</v>
      </c>
      <c r="J2211" s="46"/>
      <c r="K2211" s="44"/>
    </row>
    <row r="2212" spans="2:11" s="39" customFormat="1" ht="12.75" hidden="1" x14ac:dyDescent="0.2">
      <c r="B2212" s="45" t="s">
        <v>4608</v>
      </c>
      <c r="C2212" s="45" t="s">
        <v>4609</v>
      </c>
      <c r="D2212" s="45" t="s">
        <v>2037</v>
      </c>
      <c r="E2212" s="45" t="s">
        <v>2114</v>
      </c>
      <c r="F2212" s="46">
        <v>2910</v>
      </c>
      <c r="G2212" s="46">
        <v>-30</v>
      </c>
      <c r="H2212" s="47">
        <v>-1.02</v>
      </c>
      <c r="I2212" s="46">
        <v>31728506970</v>
      </c>
      <c r="J2212" s="46"/>
      <c r="K2212" s="44"/>
    </row>
    <row r="2213" spans="2:11" s="39" customFormat="1" ht="12.75" hidden="1" x14ac:dyDescent="0.2">
      <c r="B2213" s="45" t="s">
        <v>4610</v>
      </c>
      <c r="C2213" s="45" t="s">
        <v>4611</v>
      </c>
      <c r="D2213" s="45" t="s">
        <v>2037</v>
      </c>
      <c r="E2213" s="45" t="s">
        <v>2047</v>
      </c>
      <c r="F2213" s="46">
        <v>12300</v>
      </c>
      <c r="G2213" s="46">
        <v>100</v>
      </c>
      <c r="H2213" s="47">
        <v>0.82</v>
      </c>
      <c r="I2213" s="46">
        <v>128235888600</v>
      </c>
      <c r="J2213" s="46"/>
      <c r="K2213" s="44"/>
    </row>
    <row r="2214" spans="2:11" hidden="1" x14ac:dyDescent="0.2">
      <c r="B2214" s="66" t="s">
        <v>4612</v>
      </c>
      <c r="C2214" s="66" t="s">
        <v>5242</v>
      </c>
      <c r="D2214" s="66" t="s">
        <v>2037</v>
      </c>
      <c r="E2214" s="66" t="s">
        <v>2341</v>
      </c>
      <c r="F2214" s="67">
        <v>4305</v>
      </c>
      <c r="G2214" s="67">
        <v>30</v>
      </c>
      <c r="H2214" s="68">
        <v>0.7</v>
      </c>
      <c r="I2214" s="67">
        <v>138348321300</v>
      </c>
      <c r="J2214" s="67" t="s">
        <v>5243</v>
      </c>
      <c r="K2214" s="65" t="s">
        <v>5125</v>
      </c>
    </row>
    <row r="2215" spans="2:11" s="39" customFormat="1" ht="12.75" hidden="1" x14ac:dyDescent="0.2">
      <c r="B2215" s="45" t="s">
        <v>4613</v>
      </c>
      <c r="C2215" s="45" t="s">
        <v>4614</v>
      </c>
      <c r="D2215" s="45" t="s">
        <v>2037</v>
      </c>
      <c r="E2215" s="45" t="s">
        <v>2108</v>
      </c>
      <c r="F2215" s="46">
        <v>15300</v>
      </c>
      <c r="G2215" s="46">
        <v>-50</v>
      </c>
      <c r="H2215" s="47">
        <v>-0.33</v>
      </c>
      <c r="I2215" s="48">
        <v>1391422881600</v>
      </c>
      <c r="J2215" s="46"/>
      <c r="K2215" s="44"/>
    </row>
    <row r="2216" spans="2:11" s="39" customFormat="1" ht="12.75" hidden="1" x14ac:dyDescent="0.2">
      <c r="B2216" s="45" t="s">
        <v>4615</v>
      </c>
      <c r="C2216" s="45" t="s">
        <v>4616</v>
      </c>
      <c r="D2216" s="45" t="s">
        <v>2037</v>
      </c>
      <c r="E2216" s="45" t="s">
        <v>2038</v>
      </c>
      <c r="F2216" s="46">
        <v>13500</v>
      </c>
      <c r="G2216" s="46">
        <v>500</v>
      </c>
      <c r="H2216" s="47">
        <v>3.85</v>
      </c>
      <c r="I2216" s="46">
        <v>229279815000</v>
      </c>
      <c r="J2216" s="46"/>
      <c r="K2216" s="44"/>
    </row>
    <row r="2217" spans="2:11" s="39" customFormat="1" ht="12.75" hidden="1" x14ac:dyDescent="0.2">
      <c r="B2217" s="45" t="s">
        <v>4617</v>
      </c>
      <c r="C2217" s="45" t="s">
        <v>4618</v>
      </c>
      <c r="D2217" s="45" t="s">
        <v>2037</v>
      </c>
      <c r="E2217" s="45" t="s">
        <v>2131</v>
      </c>
      <c r="F2217" s="46">
        <v>2750</v>
      </c>
      <c r="G2217" s="46">
        <v>40</v>
      </c>
      <c r="H2217" s="47">
        <v>1.48</v>
      </c>
      <c r="I2217" s="46">
        <v>106659979250</v>
      </c>
      <c r="J2217" s="46"/>
      <c r="K2217" s="44"/>
    </row>
    <row r="2218" spans="2:11" s="39" customFormat="1" ht="12.75" hidden="1" x14ac:dyDescent="0.2">
      <c r="B2218" s="45" t="s">
        <v>4619</v>
      </c>
      <c r="C2218" s="45" t="s">
        <v>4620</v>
      </c>
      <c r="D2218" s="45" t="s">
        <v>2037</v>
      </c>
      <c r="E2218" s="45" t="s">
        <v>2053</v>
      </c>
      <c r="F2218" s="46">
        <v>57200</v>
      </c>
      <c r="G2218" s="46">
        <v>-200</v>
      </c>
      <c r="H2218" s="47">
        <v>-0.35</v>
      </c>
      <c r="I2218" s="46">
        <v>559934918400</v>
      </c>
      <c r="J2218" s="46"/>
      <c r="K2218" s="44"/>
    </row>
    <row r="2219" spans="2:11" s="39" customFormat="1" ht="12.75" hidden="1" x14ac:dyDescent="0.2">
      <c r="B2219" s="45" t="s">
        <v>4621</v>
      </c>
      <c r="C2219" s="45" t="s">
        <v>4622</v>
      </c>
      <c r="D2219" s="45" t="s">
        <v>2037</v>
      </c>
      <c r="E2219" s="45" t="s">
        <v>2056</v>
      </c>
      <c r="F2219" s="46">
        <v>20800</v>
      </c>
      <c r="G2219" s="46">
        <v>550</v>
      </c>
      <c r="H2219" s="47">
        <v>2.72</v>
      </c>
      <c r="I2219" s="46">
        <v>296078640000</v>
      </c>
      <c r="J2219" s="46"/>
      <c r="K2219" s="44"/>
    </row>
    <row r="2220" spans="2:11" s="39" customFormat="1" ht="12.75" hidden="1" x14ac:dyDescent="0.2">
      <c r="B2220" s="45" t="s">
        <v>4623</v>
      </c>
      <c r="C2220" s="45" t="s">
        <v>4624</v>
      </c>
      <c r="D2220" s="45" t="s">
        <v>2037</v>
      </c>
      <c r="E2220" s="45" t="s">
        <v>2087</v>
      </c>
      <c r="F2220" s="46">
        <v>5370</v>
      </c>
      <c r="G2220" s="46">
        <v>90</v>
      </c>
      <c r="H2220" s="47">
        <v>1.7</v>
      </c>
      <c r="I2220" s="46">
        <v>72668703390</v>
      </c>
      <c r="J2220" s="46"/>
      <c r="K2220" s="44"/>
    </row>
    <row r="2221" spans="2:11" s="39" customFormat="1" ht="12.75" hidden="1" x14ac:dyDescent="0.2">
      <c r="B2221" s="45" t="s">
        <v>4625</v>
      </c>
      <c r="C2221" s="45" t="s">
        <v>4626</v>
      </c>
      <c r="D2221" s="45" t="s">
        <v>2037</v>
      </c>
      <c r="E2221" s="45" t="s">
        <v>2087</v>
      </c>
      <c r="F2221" s="46">
        <v>13800</v>
      </c>
      <c r="G2221" s="46">
        <v>300</v>
      </c>
      <c r="H2221" s="47">
        <v>2.2200000000000002</v>
      </c>
      <c r="I2221" s="46">
        <v>193200000000</v>
      </c>
      <c r="J2221" s="46"/>
      <c r="K2221" s="44"/>
    </row>
    <row r="2222" spans="2:11" s="39" customFormat="1" ht="12.75" hidden="1" x14ac:dyDescent="0.2">
      <c r="B2222" s="45" t="s">
        <v>4627</v>
      </c>
      <c r="C2222" s="45" t="s">
        <v>4628</v>
      </c>
      <c r="D2222" s="45" t="s">
        <v>2037</v>
      </c>
      <c r="E2222" s="45" t="s">
        <v>2126</v>
      </c>
      <c r="F2222" s="46">
        <v>7990</v>
      </c>
      <c r="G2222" s="46">
        <v>210</v>
      </c>
      <c r="H2222" s="47">
        <v>2.7</v>
      </c>
      <c r="I2222" s="46">
        <v>89113213070</v>
      </c>
      <c r="J2222" s="46"/>
      <c r="K2222" s="44"/>
    </row>
    <row r="2223" spans="2:11" s="39" customFormat="1" ht="12.75" hidden="1" x14ac:dyDescent="0.2">
      <c r="B2223" s="45" t="s">
        <v>4629</v>
      </c>
      <c r="C2223" s="45" t="s">
        <v>4630</v>
      </c>
      <c r="D2223" s="45" t="s">
        <v>2037</v>
      </c>
      <c r="E2223" s="45" t="s">
        <v>2087</v>
      </c>
      <c r="F2223" s="46">
        <v>5890</v>
      </c>
      <c r="G2223" s="46">
        <v>110</v>
      </c>
      <c r="H2223" s="47">
        <v>1.9</v>
      </c>
      <c r="I2223" s="46">
        <v>94162670190</v>
      </c>
      <c r="J2223" s="46"/>
      <c r="K2223" s="44"/>
    </row>
    <row r="2224" spans="2:11" s="39" customFormat="1" ht="12.75" hidden="1" x14ac:dyDescent="0.2">
      <c r="B2224" s="45" t="s">
        <v>4631</v>
      </c>
      <c r="C2224" s="45" t="s">
        <v>4632</v>
      </c>
      <c r="D2224" s="45" t="s">
        <v>2037</v>
      </c>
      <c r="E2224" s="45" t="s">
        <v>2131</v>
      </c>
      <c r="F2224" s="46">
        <v>8780</v>
      </c>
      <c r="G2224" s="46">
        <v>70</v>
      </c>
      <c r="H2224" s="47">
        <v>0.8</v>
      </c>
      <c r="I2224" s="46">
        <v>302216221960</v>
      </c>
      <c r="J2224" s="46"/>
      <c r="K2224" s="44"/>
    </row>
    <row r="2225" spans="2:11" s="39" customFormat="1" ht="12.75" hidden="1" x14ac:dyDescent="0.2">
      <c r="B2225" s="45" t="s">
        <v>4633</v>
      </c>
      <c r="C2225" s="45" t="s">
        <v>4634</v>
      </c>
      <c r="D2225" s="45" t="s">
        <v>2037</v>
      </c>
      <c r="E2225" s="45" t="s">
        <v>2047</v>
      </c>
      <c r="F2225" s="46">
        <v>13650</v>
      </c>
      <c r="G2225" s="46">
        <v>0</v>
      </c>
      <c r="H2225" s="47">
        <v>0</v>
      </c>
      <c r="I2225" s="46">
        <v>93588904500</v>
      </c>
      <c r="J2225" s="46"/>
      <c r="K2225" s="44"/>
    </row>
    <row r="2226" spans="2:11" s="39" customFormat="1" ht="12.75" hidden="1" x14ac:dyDescent="0.2">
      <c r="B2226" s="45" t="s">
        <v>4635</v>
      </c>
      <c r="C2226" s="45" t="s">
        <v>4636</v>
      </c>
      <c r="D2226" s="45" t="s">
        <v>2037</v>
      </c>
      <c r="E2226" s="45" t="s">
        <v>2131</v>
      </c>
      <c r="F2226" s="46">
        <v>1720</v>
      </c>
      <c r="G2226" s="46">
        <v>10</v>
      </c>
      <c r="H2226" s="47">
        <v>0.57999999999999996</v>
      </c>
      <c r="I2226" s="46">
        <v>45339103680</v>
      </c>
      <c r="J2226" s="46"/>
      <c r="K2226" s="44"/>
    </row>
    <row r="2227" spans="2:11" s="39" customFormat="1" ht="12.75" hidden="1" x14ac:dyDescent="0.2">
      <c r="B2227" s="45" t="s">
        <v>4637</v>
      </c>
      <c r="C2227" s="45" t="s">
        <v>4638</v>
      </c>
      <c r="D2227" s="45" t="s">
        <v>2037</v>
      </c>
      <c r="E2227" s="45" t="s">
        <v>2047</v>
      </c>
      <c r="F2227" s="46">
        <v>7160</v>
      </c>
      <c r="G2227" s="46">
        <v>560</v>
      </c>
      <c r="H2227" s="47">
        <v>8.48</v>
      </c>
      <c r="I2227" s="46">
        <v>73109077400</v>
      </c>
      <c r="J2227" s="46"/>
      <c r="K2227" s="44"/>
    </row>
    <row r="2228" spans="2:11" s="39" customFormat="1" ht="12.75" hidden="1" x14ac:dyDescent="0.2">
      <c r="B2228" s="45" t="s">
        <v>4639</v>
      </c>
      <c r="C2228" s="45" t="s">
        <v>4640</v>
      </c>
      <c r="D2228" s="45" t="s">
        <v>2037</v>
      </c>
      <c r="E2228" s="45" t="s">
        <v>2131</v>
      </c>
      <c r="F2228" s="46">
        <v>4415</v>
      </c>
      <c r="G2228" s="46">
        <v>305</v>
      </c>
      <c r="H2228" s="47">
        <v>7.42</v>
      </c>
      <c r="I2228" s="46">
        <v>191642505440</v>
      </c>
      <c r="J2228" s="46"/>
      <c r="K2228" s="44"/>
    </row>
    <row r="2229" spans="2:11" s="39" customFormat="1" ht="12.75" hidden="1" x14ac:dyDescent="0.2">
      <c r="B2229" s="45" t="s">
        <v>4641</v>
      </c>
      <c r="C2229" s="45" t="s">
        <v>4642</v>
      </c>
      <c r="D2229" s="45" t="s">
        <v>2037</v>
      </c>
      <c r="E2229" s="45" t="s">
        <v>2131</v>
      </c>
      <c r="F2229" s="46">
        <v>1705</v>
      </c>
      <c r="G2229" s="46">
        <v>15</v>
      </c>
      <c r="H2229" s="47">
        <v>0.89</v>
      </c>
      <c r="I2229" s="46">
        <v>73187261400</v>
      </c>
      <c r="J2229" s="46"/>
      <c r="K2229" s="44"/>
    </row>
    <row r="2230" spans="2:11" s="39" customFormat="1" ht="12.75" hidden="1" x14ac:dyDescent="0.2">
      <c r="B2230" s="45" t="s">
        <v>4643</v>
      </c>
      <c r="C2230" s="45" t="s">
        <v>4644</v>
      </c>
      <c r="D2230" s="45" t="s">
        <v>2037</v>
      </c>
      <c r="E2230" s="45" t="s">
        <v>2131</v>
      </c>
      <c r="F2230" s="46">
        <v>2885</v>
      </c>
      <c r="G2230" s="46">
        <v>5</v>
      </c>
      <c r="H2230" s="47">
        <v>0.17</v>
      </c>
      <c r="I2230" s="46">
        <v>40284723465</v>
      </c>
      <c r="J2230" s="46"/>
      <c r="K2230" s="44"/>
    </row>
    <row r="2231" spans="2:11" hidden="1" x14ac:dyDescent="0.2">
      <c r="B2231" s="66" t="s">
        <v>4645</v>
      </c>
      <c r="C2231" s="66" t="s">
        <v>5244</v>
      </c>
      <c r="D2231" s="66" t="s">
        <v>2037</v>
      </c>
      <c r="E2231" s="66" t="s">
        <v>2341</v>
      </c>
      <c r="F2231" s="67">
        <v>94500</v>
      </c>
      <c r="G2231" s="67">
        <v>3900</v>
      </c>
      <c r="H2231" s="68">
        <v>4.3</v>
      </c>
      <c r="I2231" s="67">
        <v>630206797500</v>
      </c>
      <c r="J2231" s="67" t="s">
        <v>5245</v>
      </c>
      <c r="K2231" s="65" t="s">
        <v>5125</v>
      </c>
    </row>
    <row r="2232" spans="2:11" s="39" customFormat="1" ht="12.75" hidden="1" x14ac:dyDescent="0.2">
      <c r="B2232" s="45" t="s">
        <v>4646</v>
      </c>
      <c r="C2232" s="45" t="s">
        <v>4647</v>
      </c>
      <c r="D2232" s="45" t="s">
        <v>2037</v>
      </c>
      <c r="E2232" s="45" t="s">
        <v>2131</v>
      </c>
      <c r="F2232" s="46">
        <v>11200</v>
      </c>
      <c r="G2232" s="46">
        <v>0</v>
      </c>
      <c r="H2232" s="47">
        <v>0</v>
      </c>
      <c r="I2232" s="48">
        <v>606551792000</v>
      </c>
      <c r="J2232" s="46"/>
      <c r="K2232" s="44"/>
    </row>
    <row r="2233" spans="2:11" s="39" customFormat="1" ht="12.75" hidden="1" x14ac:dyDescent="0.2">
      <c r="B2233" s="45" t="s">
        <v>4648</v>
      </c>
      <c r="C2233" s="45" t="s">
        <v>4649</v>
      </c>
      <c r="D2233" s="45" t="s">
        <v>2037</v>
      </c>
      <c r="E2233" s="45" t="s">
        <v>2041</v>
      </c>
      <c r="F2233" s="46">
        <v>862</v>
      </c>
      <c r="G2233" s="46">
        <v>0</v>
      </c>
      <c r="H2233" s="47">
        <v>0</v>
      </c>
      <c r="I2233" s="46">
        <v>10551204112</v>
      </c>
      <c r="J2233" s="46"/>
      <c r="K2233" s="44"/>
    </row>
    <row r="2234" spans="2:11" s="39" customFormat="1" ht="12.75" hidden="1" x14ac:dyDescent="0.2">
      <c r="B2234" s="45" t="s">
        <v>4650</v>
      </c>
      <c r="C2234" s="45" t="s">
        <v>4651</v>
      </c>
      <c r="D2234" s="45" t="s">
        <v>2037</v>
      </c>
      <c r="E2234" s="45" t="s">
        <v>2108</v>
      </c>
      <c r="F2234" s="46">
        <v>873</v>
      </c>
      <c r="G2234" s="46">
        <v>-23</v>
      </c>
      <c r="H2234" s="47">
        <v>-2.57</v>
      </c>
      <c r="I2234" s="46">
        <v>63470542239</v>
      </c>
      <c r="J2234" s="46"/>
      <c r="K2234" s="44"/>
    </row>
    <row r="2235" spans="2:11" s="39" customFormat="1" ht="12.75" hidden="1" x14ac:dyDescent="0.2">
      <c r="B2235" s="45" t="s">
        <v>4652</v>
      </c>
      <c r="C2235" s="45" t="s">
        <v>4653</v>
      </c>
      <c r="D2235" s="45" t="s">
        <v>2037</v>
      </c>
      <c r="E2235" s="45" t="s">
        <v>2300</v>
      </c>
      <c r="F2235" s="46">
        <v>10900</v>
      </c>
      <c r="G2235" s="46">
        <v>0</v>
      </c>
      <c r="H2235" s="47">
        <v>0</v>
      </c>
      <c r="I2235" s="46">
        <v>86429784200</v>
      </c>
      <c r="J2235" s="46"/>
      <c r="K2235" s="44"/>
    </row>
    <row r="2236" spans="2:11" s="39" customFormat="1" ht="12.75" hidden="1" x14ac:dyDescent="0.2">
      <c r="B2236" s="45" t="s">
        <v>4654</v>
      </c>
      <c r="C2236" s="45" t="s">
        <v>4655</v>
      </c>
      <c r="D2236" s="45" t="s">
        <v>2037</v>
      </c>
      <c r="E2236" s="45" t="s">
        <v>2300</v>
      </c>
      <c r="F2236" s="46">
        <v>1155</v>
      </c>
      <c r="G2236" s="46">
        <v>5</v>
      </c>
      <c r="H2236" s="47">
        <v>0.43</v>
      </c>
      <c r="I2236" s="46">
        <v>128686173000</v>
      </c>
      <c r="J2236" s="46"/>
      <c r="K2236" s="44"/>
    </row>
    <row r="2237" spans="2:11" s="39" customFormat="1" ht="12.75" hidden="1" x14ac:dyDescent="0.2">
      <c r="B2237" s="45" t="s">
        <v>4656</v>
      </c>
      <c r="C2237" s="45" t="s">
        <v>4657</v>
      </c>
      <c r="D2237" s="45" t="s">
        <v>2037</v>
      </c>
      <c r="E2237" s="45" t="s">
        <v>2078</v>
      </c>
      <c r="F2237" s="46">
        <v>1350</v>
      </c>
      <c r="G2237" s="46">
        <v>40</v>
      </c>
      <c r="H2237" s="47">
        <v>3.05</v>
      </c>
      <c r="I2237" s="46">
        <v>35959562550</v>
      </c>
      <c r="J2237" s="46"/>
      <c r="K2237" s="44"/>
    </row>
    <row r="2238" spans="2:11" s="39" customFormat="1" ht="12.75" hidden="1" x14ac:dyDescent="0.2">
      <c r="B2238" s="45" t="s">
        <v>4658</v>
      </c>
      <c r="C2238" s="45" t="s">
        <v>4659</v>
      </c>
      <c r="D2238" s="45" t="s">
        <v>2037</v>
      </c>
      <c r="E2238" s="45" t="s">
        <v>2038</v>
      </c>
      <c r="F2238" s="46">
        <v>719</v>
      </c>
      <c r="G2238" s="46">
        <v>7</v>
      </c>
      <c r="H2238" s="47">
        <v>0.98</v>
      </c>
      <c r="I2238" s="46">
        <v>37710032910</v>
      </c>
      <c r="J2238" s="46"/>
      <c r="K2238" s="44"/>
    </row>
    <row r="2239" spans="2:11" s="39" customFormat="1" ht="12.75" hidden="1" x14ac:dyDescent="0.2">
      <c r="B2239" s="45" t="s">
        <v>4660</v>
      </c>
      <c r="C2239" s="45" t="s">
        <v>4661</v>
      </c>
      <c r="D2239" s="45" t="s">
        <v>2037</v>
      </c>
      <c r="E2239" s="45" t="s">
        <v>2108</v>
      </c>
      <c r="F2239" s="46">
        <v>6590</v>
      </c>
      <c r="G2239" s="46">
        <v>230</v>
      </c>
      <c r="H2239" s="47">
        <v>3.62</v>
      </c>
      <c r="I2239" s="46">
        <v>179564201380</v>
      </c>
      <c r="J2239" s="46"/>
      <c r="K2239" s="44"/>
    </row>
    <row r="2240" spans="2:11" s="39" customFormat="1" ht="12.75" hidden="1" x14ac:dyDescent="0.2">
      <c r="B2240" s="45" t="s">
        <v>4662</v>
      </c>
      <c r="C2240" s="45" t="s">
        <v>4663</v>
      </c>
      <c r="D2240" s="45" t="s">
        <v>2037</v>
      </c>
      <c r="E2240" s="45" t="s">
        <v>2056</v>
      </c>
      <c r="F2240" s="46">
        <v>10150</v>
      </c>
      <c r="G2240" s="46">
        <v>210</v>
      </c>
      <c r="H2240" s="47">
        <v>2.11</v>
      </c>
      <c r="I2240" s="46">
        <v>97864077150</v>
      </c>
      <c r="J2240" s="46"/>
      <c r="K2240" s="44"/>
    </row>
    <row r="2241" spans="2:11" s="39" customFormat="1" ht="12.75" hidden="1" x14ac:dyDescent="0.2">
      <c r="B2241" s="45" t="s">
        <v>4664</v>
      </c>
      <c r="C2241" s="45" t="s">
        <v>4665</v>
      </c>
      <c r="D2241" s="45" t="s">
        <v>2037</v>
      </c>
      <c r="E2241" s="45" t="s">
        <v>2155</v>
      </c>
      <c r="F2241" s="46">
        <v>260300</v>
      </c>
      <c r="G2241" s="46">
        <v>-11300</v>
      </c>
      <c r="H2241" s="47">
        <v>-4.16</v>
      </c>
      <c r="I2241" s="46">
        <v>3404684955000</v>
      </c>
      <c r="J2241" s="46"/>
      <c r="K2241" s="44"/>
    </row>
    <row r="2242" spans="2:11" s="39" customFormat="1" ht="12.75" hidden="1" x14ac:dyDescent="0.2">
      <c r="B2242" s="45" t="s">
        <v>4666</v>
      </c>
      <c r="C2242" s="45" t="s">
        <v>4667</v>
      </c>
      <c r="D2242" s="45" t="s">
        <v>2037</v>
      </c>
      <c r="E2242" s="45" t="s">
        <v>269</v>
      </c>
      <c r="F2242" s="46">
        <v>15750</v>
      </c>
      <c r="G2242" s="46">
        <v>50</v>
      </c>
      <c r="H2242" s="47">
        <v>0.32</v>
      </c>
      <c r="I2242" s="46">
        <v>195300000000</v>
      </c>
      <c r="J2242" s="46"/>
      <c r="K2242" s="44"/>
    </row>
    <row r="2243" spans="2:11" s="39" customFormat="1" ht="12.75" hidden="1" x14ac:dyDescent="0.2">
      <c r="B2243" s="45" t="s">
        <v>4668</v>
      </c>
      <c r="C2243" s="45" t="s">
        <v>4669</v>
      </c>
      <c r="D2243" s="45" t="s">
        <v>2037</v>
      </c>
      <c r="E2243" s="45" t="s">
        <v>2056</v>
      </c>
      <c r="F2243" s="46">
        <v>16400</v>
      </c>
      <c r="G2243" s="46">
        <v>900</v>
      </c>
      <c r="H2243" s="47">
        <v>5.81</v>
      </c>
      <c r="I2243" s="46">
        <v>251354600000</v>
      </c>
      <c r="J2243" s="46"/>
      <c r="K2243" s="44"/>
    </row>
    <row r="2244" spans="2:11" s="39" customFormat="1" ht="12.75" hidden="1" x14ac:dyDescent="0.2">
      <c r="B2244" s="45" t="s">
        <v>4670</v>
      </c>
      <c r="C2244" s="45" t="s">
        <v>4671</v>
      </c>
      <c r="D2244" s="45" t="s">
        <v>2037</v>
      </c>
      <c r="E2244" s="45" t="s">
        <v>2114</v>
      </c>
      <c r="F2244" s="46">
        <v>9170</v>
      </c>
      <c r="G2244" s="46">
        <v>870</v>
      </c>
      <c r="H2244" s="47">
        <v>10.48</v>
      </c>
      <c r="I2244" s="46">
        <v>192570000000</v>
      </c>
      <c r="J2244" s="46"/>
      <c r="K2244" s="44"/>
    </row>
    <row r="2245" spans="2:11" s="39" customFormat="1" ht="12.75" hidden="1" x14ac:dyDescent="0.2">
      <c r="B2245" s="45" t="s">
        <v>4672</v>
      </c>
      <c r="C2245" s="45" t="s">
        <v>4673</v>
      </c>
      <c r="D2245" s="45" t="s">
        <v>2037</v>
      </c>
      <c r="E2245" s="45" t="s">
        <v>2111</v>
      </c>
      <c r="F2245" s="46">
        <v>4060</v>
      </c>
      <c r="G2245" s="46">
        <v>130</v>
      </c>
      <c r="H2245" s="47">
        <v>3.31</v>
      </c>
      <c r="I2245" s="46">
        <v>48099761920</v>
      </c>
      <c r="J2245" s="46"/>
      <c r="K2245" s="44"/>
    </row>
    <row r="2246" spans="2:11" s="39" customFormat="1" ht="12.75" hidden="1" x14ac:dyDescent="0.2">
      <c r="B2246" s="45" t="s">
        <v>4674</v>
      </c>
      <c r="C2246" s="45" t="s">
        <v>4675</v>
      </c>
      <c r="D2246" s="45" t="s">
        <v>2037</v>
      </c>
      <c r="E2246" s="45" t="s">
        <v>2053</v>
      </c>
      <c r="F2246" s="46">
        <v>973</v>
      </c>
      <c r="G2246" s="46">
        <v>14</v>
      </c>
      <c r="H2246" s="47">
        <v>1.46</v>
      </c>
      <c r="I2246" s="46">
        <v>84222290362</v>
      </c>
      <c r="J2246" s="46"/>
      <c r="K2246" s="44"/>
    </row>
    <row r="2247" spans="2:11" s="39" customFormat="1" ht="12.75" hidden="1" x14ac:dyDescent="0.2">
      <c r="B2247" s="45" t="s">
        <v>4676</v>
      </c>
      <c r="C2247" s="45" t="s">
        <v>4677</v>
      </c>
      <c r="D2247" s="45" t="s">
        <v>2037</v>
      </c>
      <c r="E2247" s="45" t="s">
        <v>2053</v>
      </c>
      <c r="F2247" s="46">
        <v>1550</v>
      </c>
      <c r="G2247" s="46">
        <v>0</v>
      </c>
      <c r="H2247" s="47">
        <v>0</v>
      </c>
      <c r="I2247" s="46">
        <v>109591063600</v>
      </c>
      <c r="J2247" s="46"/>
      <c r="K2247" s="44"/>
    </row>
    <row r="2248" spans="2:11" s="39" customFormat="1" ht="12.75" hidden="1" x14ac:dyDescent="0.2">
      <c r="B2248" s="45" t="s">
        <v>4678</v>
      </c>
      <c r="C2248" s="45" t="s">
        <v>4679</v>
      </c>
      <c r="D2248" s="45" t="s">
        <v>2037</v>
      </c>
      <c r="E2248" s="45" t="s">
        <v>2071</v>
      </c>
      <c r="F2248" s="46">
        <v>7750</v>
      </c>
      <c r="G2248" s="46">
        <v>-100</v>
      </c>
      <c r="H2248" s="47">
        <v>-1.27</v>
      </c>
      <c r="I2248" s="46">
        <v>1178269149750</v>
      </c>
      <c r="J2248" s="46"/>
      <c r="K2248" s="44"/>
    </row>
    <row r="2249" spans="2:11" s="39" customFormat="1" ht="12.75" hidden="1" x14ac:dyDescent="0.2">
      <c r="B2249" s="45" t="s">
        <v>4680</v>
      </c>
      <c r="C2249" s="45" t="s">
        <v>4681</v>
      </c>
      <c r="D2249" s="45" t="s">
        <v>2037</v>
      </c>
      <c r="E2249" s="45" t="s">
        <v>2111</v>
      </c>
      <c r="F2249" s="46">
        <v>4610</v>
      </c>
      <c r="G2249" s="46">
        <v>35</v>
      </c>
      <c r="H2249" s="47">
        <v>0.77</v>
      </c>
      <c r="I2249" s="46">
        <v>191972860830</v>
      </c>
      <c r="J2249" s="46"/>
      <c r="K2249" s="44"/>
    </row>
    <row r="2250" spans="2:11" s="39" customFormat="1" ht="12.75" hidden="1" x14ac:dyDescent="0.2">
      <c r="B2250" s="45" t="s">
        <v>4682</v>
      </c>
      <c r="C2250" s="45" t="s">
        <v>4683</v>
      </c>
      <c r="D2250" s="45" t="s">
        <v>2037</v>
      </c>
      <c r="E2250" s="45" t="s">
        <v>2126</v>
      </c>
      <c r="F2250" s="46">
        <v>7950</v>
      </c>
      <c r="G2250" s="46">
        <v>440</v>
      </c>
      <c r="H2250" s="47">
        <v>5.86</v>
      </c>
      <c r="I2250" s="46">
        <v>65671857450</v>
      </c>
      <c r="J2250" s="46"/>
      <c r="K2250" s="44"/>
    </row>
    <row r="2251" spans="2:11" s="39" customFormat="1" ht="12.75" hidden="1" x14ac:dyDescent="0.2">
      <c r="B2251" s="45" t="s">
        <v>4684</v>
      </c>
      <c r="C2251" s="45" t="s">
        <v>4685</v>
      </c>
      <c r="D2251" s="45" t="s">
        <v>2037</v>
      </c>
      <c r="E2251" s="45" t="s">
        <v>2087</v>
      </c>
      <c r="F2251" s="46">
        <v>53400</v>
      </c>
      <c r="G2251" s="46">
        <v>1800</v>
      </c>
      <c r="H2251" s="47">
        <v>3.49</v>
      </c>
      <c r="I2251" s="46">
        <v>343393292400</v>
      </c>
      <c r="J2251" s="46"/>
      <c r="K2251" s="44"/>
    </row>
    <row r="2252" spans="2:11" s="39" customFormat="1" ht="12.75" hidden="1" x14ac:dyDescent="0.2">
      <c r="B2252" s="45" t="s">
        <v>4686</v>
      </c>
      <c r="C2252" s="45" t="s">
        <v>4687</v>
      </c>
      <c r="D2252" s="45" t="s">
        <v>2037</v>
      </c>
      <c r="E2252" s="45" t="s">
        <v>2111</v>
      </c>
      <c r="F2252" s="46">
        <v>2790</v>
      </c>
      <c r="G2252" s="46">
        <v>10</v>
      </c>
      <c r="H2252" s="47">
        <v>0.36</v>
      </c>
      <c r="I2252" s="46">
        <v>158253157980</v>
      </c>
      <c r="J2252" s="46"/>
      <c r="K2252" s="44"/>
    </row>
    <row r="2253" spans="2:11" s="39" customFormat="1" ht="12.75" hidden="1" x14ac:dyDescent="0.2">
      <c r="B2253" s="45" t="s">
        <v>4688</v>
      </c>
      <c r="C2253" s="45" t="s">
        <v>4689</v>
      </c>
      <c r="D2253" s="45" t="s">
        <v>2037</v>
      </c>
      <c r="E2253" s="45" t="s">
        <v>2053</v>
      </c>
      <c r="F2253" s="46">
        <v>108</v>
      </c>
      <c r="G2253" s="46">
        <v>0</v>
      </c>
      <c r="H2253" s="47">
        <v>0</v>
      </c>
      <c r="I2253" s="46">
        <v>18839533608</v>
      </c>
      <c r="J2253" s="46"/>
      <c r="K2253" s="44"/>
    </row>
    <row r="2254" spans="2:11" s="39" customFormat="1" ht="12.75" hidden="1" x14ac:dyDescent="0.2">
      <c r="B2254" s="45" t="s">
        <v>4690</v>
      </c>
      <c r="C2254" s="45" t="s">
        <v>4691</v>
      </c>
      <c r="D2254" s="45" t="s">
        <v>2037</v>
      </c>
      <c r="E2254" s="45" t="s">
        <v>2053</v>
      </c>
      <c r="F2254" s="46">
        <v>24350</v>
      </c>
      <c r="G2254" s="46">
        <v>0</v>
      </c>
      <c r="H2254" s="47">
        <v>0</v>
      </c>
      <c r="I2254" s="46">
        <v>165726927900</v>
      </c>
      <c r="J2254" s="46"/>
      <c r="K2254" s="44"/>
    </row>
    <row r="2255" spans="2:11" s="39" customFormat="1" ht="12.75" hidden="1" x14ac:dyDescent="0.2">
      <c r="B2255" s="45" t="s">
        <v>4692</v>
      </c>
      <c r="C2255" s="45" t="s">
        <v>4693</v>
      </c>
      <c r="D2255" s="45" t="s">
        <v>2037</v>
      </c>
      <c r="E2255" s="45" t="s">
        <v>2300</v>
      </c>
      <c r="F2255" s="46">
        <v>7450</v>
      </c>
      <c r="G2255" s="46">
        <v>-10</v>
      </c>
      <c r="H2255" s="47">
        <v>-0.13</v>
      </c>
      <c r="I2255" s="46">
        <v>74500000000</v>
      </c>
      <c r="J2255" s="46"/>
      <c r="K2255" s="44"/>
    </row>
    <row r="2256" spans="2:11" s="39" customFormat="1" ht="12.75" hidden="1" x14ac:dyDescent="0.2">
      <c r="B2256" s="45" t="s">
        <v>4694</v>
      </c>
      <c r="C2256" s="45" t="s">
        <v>4695</v>
      </c>
      <c r="D2256" s="45" t="s">
        <v>2037</v>
      </c>
      <c r="E2256" s="45" t="s">
        <v>2214</v>
      </c>
      <c r="F2256" s="46">
        <v>11800</v>
      </c>
      <c r="G2256" s="46">
        <v>250</v>
      </c>
      <c r="H2256" s="47">
        <v>2.16</v>
      </c>
      <c r="I2256" s="46">
        <v>77575583600</v>
      </c>
      <c r="J2256" s="46"/>
      <c r="K2256" s="44"/>
    </row>
    <row r="2257" spans="2:11" s="39" customFormat="1" ht="12.75" hidden="1" x14ac:dyDescent="0.2">
      <c r="B2257" s="45" t="s">
        <v>4696</v>
      </c>
      <c r="C2257" s="45" t="s">
        <v>4697</v>
      </c>
      <c r="D2257" s="45" t="s">
        <v>2037</v>
      </c>
      <c r="E2257" s="45" t="s">
        <v>2041</v>
      </c>
      <c r="F2257" s="46">
        <v>8280</v>
      </c>
      <c r="G2257" s="46">
        <v>-140</v>
      </c>
      <c r="H2257" s="47">
        <v>-1.66</v>
      </c>
      <c r="I2257" s="46">
        <v>124885584000</v>
      </c>
      <c r="J2257" s="46"/>
      <c r="K2257" s="44"/>
    </row>
    <row r="2258" spans="2:11" s="39" customFormat="1" ht="12.75" hidden="1" x14ac:dyDescent="0.2">
      <c r="B2258" s="45" t="s">
        <v>4698</v>
      </c>
      <c r="C2258" s="45" t="s">
        <v>4699</v>
      </c>
      <c r="D2258" s="45" t="s">
        <v>2037</v>
      </c>
      <c r="E2258" s="45" t="s">
        <v>2111</v>
      </c>
      <c r="F2258" s="46">
        <v>3300</v>
      </c>
      <c r="G2258" s="46">
        <v>50</v>
      </c>
      <c r="H2258" s="47">
        <v>1.54</v>
      </c>
      <c r="I2258" s="46">
        <v>32601732900</v>
      </c>
      <c r="J2258" s="46"/>
      <c r="K2258" s="44"/>
    </row>
    <row r="2259" spans="2:11" s="39" customFormat="1" ht="12.75" hidden="1" x14ac:dyDescent="0.2">
      <c r="B2259" s="45" t="s">
        <v>4700</v>
      </c>
      <c r="C2259" s="45" t="s">
        <v>4701</v>
      </c>
      <c r="D2259" s="45" t="s">
        <v>2037</v>
      </c>
      <c r="E2259" s="45" t="s">
        <v>2300</v>
      </c>
      <c r="F2259" s="46">
        <v>20950</v>
      </c>
      <c r="G2259" s="46">
        <v>0</v>
      </c>
      <c r="H2259" s="47">
        <v>0</v>
      </c>
      <c r="I2259" s="46">
        <v>263970000000</v>
      </c>
      <c r="J2259" s="46"/>
      <c r="K2259" s="44"/>
    </row>
    <row r="2260" spans="2:11" s="39" customFormat="1" ht="12.75" hidden="1" x14ac:dyDescent="0.2">
      <c r="B2260" s="45" t="s">
        <v>4702</v>
      </c>
      <c r="C2260" s="45" t="s">
        <v>4703</v>
      </c>
      <c r="D2260" s="45" t="s">
        <v>2037</v>
      </c>
      <c r="E2260" s="45" t="s">
        <v>2126</v>
      </c>
      <c r="F2260" s="46">
        <v>2075</v>
      </c>
      <c r="G2260" s="46">
        <v>0</v>
      </c>
      <c r="H2260" s="47">
        <v>0</v>
      </c>
      <c r="I2260" s="46">
        <v>8582183400</v>
      </c>
      <c r="J2260" s="46"/>
      <c r="K2260" s="44"/>
    </row>
    <row r="2261" spans="2:11" s="39" customFormat="1" ht="12.75" hidden="1" x14ac:dyDescent="0.2">
      <c r="B2261" s="45" t="s">
        <v>4704</v>
      </c>
      <c r="C2261" s="45" t="s">
        <v>4705</v>
      </c>
      <c r="D2261" s="45" t="s">
        <v>2037</v>
      </c>
      <c r="E2261" s="45" t="s">
        <v>2152</v>
      </c>
      <c r="F2261" s="46">
        <v>1045</v>
      </c>
      <c r="G2261" s="46">
        <v>10</v>
      </c>
      <c r="H2261" s="47">
        <v>0.97</v>
      </c>
      <c r="I2261" s="46">
        <v>105415645720</v>
      </c>
      <c r="J2261" s="46"/>
      <c r="K2261" s="44"/>
    </row>
    <row r="2262" spans="2:11" s="39" customFormat="1" ht="12.75" hidden="1" x14ac:dyDescent="0.2">
      <c r="B2262" s="45" t="s">
        <v>4706</v>
      </c>
      <c r="C2262" s="45" t="s">
        <v>4707</v>
      </c>
      <c r="D2262" s="45" t="s">
        <v>2037</v>
      </c>
      <c r="E2262" s="45" t="s">
        <v>2056</v>
      </c>
      <c r="F2262" s="46">
        <v>24450</v>
      </c>
      <c r="G2262" s="46">
        <v>450</v>
      </c>
      <c r="H2262" s="47">
        <v>1.88</v>
      </c>
      <c r="I2262" s="46">
        <v>309357952650</v>
      </c>
      <c r="J2262" s="46"/>
      <c r="K2262" s="44"/>
    </row>
    <row r="2263" spans="2:11" s="39" customFormat="1" ht="12.75" hidden="1" x14ac:dyDescent="0.2">
      <c r="B2263" s="45" t="s">
        <v>4708</v>
      </c>
      <c r="C2263" s="45" t="s">
        <v>4709</v>
      </c>
      <c r="D2263" s="45" t="s">
        <v>2037</v>
      </c>
      <c r="E2263" s="45" t="s">
        <v>269</v>
      </c>
      <c r="F2263" s="46">
        <v>4620</v>
      </c>
      <c r="G2263" s="46">
        <v>75</v>
      </c>
      <c r="H2263" s="47">
        <v>1.65</v>
      </c>
      <c r="I2263" s="46">
        <v>44955325800</v>
      </c>
      <c r="J2263" s="46"/>
      <c r="K2263" s="44"/>
    </row>
    <row r="2264" spans="2:11" s="39" customFormat="1" ht="12.75" hidden="1" x14ac:dyDescent="0.2">
      <c r="B2264" s="45" t="s">
        <v>4710</v>
      </c>
      <c r="C2264" s="45" t="s">
        <v>4711</v>
      </c>
      <c r="D2264" s="45" t="s">
        <v>2037</v>
      </c>
      <c r="E2264" s="45" t="s">
        <v>2056</v>
      </c>
      <c r="F2264" s="46">
        <v>4400</v>
      </c>
      <c r="G2264" s="46">
        <v>175</v>
      </c>
      <c r="H2264" s="47">
        <v>4.1399999999999997</v>
      </c>
      <c r="I2264" s="46">
        <v>201330571200</v>
      </c>
      <c r="J2264" s="46"/>
      <c r="K2264" s="44"/>
    </row>
    <row r="2265" spans="2:11" s="39" customFormat="1" ht="12.75" hidden="1" x14ac:dyDescent="0.2">
      <c r="B2265" s="45" t="s">
        <v>4712</v>
      </c>
      <c r="C2265" s="45" t="s">
        <v>4713</v>
      </c>
      <c r="D2265" s="45" t="s">
        <v>2037</v>
      </c>
      <c r="E2265" s="45" t="s">
        <v>2044</v>
      </c>
      <c r="F2265" s="46">
        <v>27400</v>
      </c>
      <c r="G2265" s="46">
        <v>850</v>
      </c>
      <c r="H2265" s="47">
        <v>3.2</v>
      </c>
      <c r="I2265" s="46">
        <v>301400000000</v>
      </c>
      <c r="J2265" s="46"/>
      <c r="K2265" s="44"/>
    </row>
    <row r="2266" spans="2:11" hidden="1" x14ac:dyDescent="0.2">
      <c r="B2266" s="66" t="s">
        <v>4714</v>
      </c>
      <c r="C2266" s="66" t="s">
        <v>5246</v>
      </c>
      <c r="D2266" s="66" t="s">
        <v>2037</v>
      </c>
      <c r="E2266" s="66" t="s">
        <v>2341</v>
      </c>
      <c r="F2266" s="67">
        <v>34250</v>
      </c>
      <c r="G2266" s="67">
        <v>3000</v>
      </c>
      <c r="H2266" s="68">
        <v>9.6</v>
      </c>
      <c r="I2266" s="67">
        <v>385101725500</v>
      </c>
      <c r="J2266" s="67" t="s">
        <v>5247</v>
      </c>
      <c r="K2266" s="65" t="s">
        <v>5125</v>
      </c>
    </row>
    <row r="2267" spans="2:11" s="39" customFormat="1" ht="12.75" hidden="1" x14ac:dyDescent="0.2">
      <c r="B2267" s="45" t="s">
        <v>4715</v>
      </c>
      <c r="C2267" s="45" t="s">
        <v>4716</v>
      </c>
      <c r="D2267" s="45" t="s">
        <v>2037</v>
      </c>
      <c r="E2267" s="45" t="s">
        <v>2087</v>
      </c>
      <c r="F2267" s="46">
        <v>16300</v>
      </c>
      <c r="G2267" s="46">
        <v>1950</v>
      </c>
      <c r="H2267" s="47">
        <v>13.59</v>
      </c>
      <c r="I2267" s="48">
        <v>97800000000</v>
      </c>
      <c r="J2267" s="46"/>
      <c r="K2267" s="44"/>
    </row>
    <row r="2268" spans="2:11" s="39" customFormat="1" ht="12.75" hidden="1" x14ac:dyDescent="0.2">
      <c r="B2268" s="45" t="s">
        <v>4717</v>
      </c>
      <c r="C2268" s="45" t="s">
        <v>4718</v>
      </c>
      <c r="D2268" s="45" t="s">
        <v>2037</v>
      </c>
      <c r="E2268" s="45" t="s">
        <v>2496</v>
      </c>
      <c r="F2268" s="46">
        <v>6120</v>
      </c>
      <c r="G2268" s="46">
        <v>50</v>
      </c>
      <c r="H2268" s="47">
        <v>0.82</v>
      </c>
      <c r="I2268" s="46">
        <v>54835200000</v>
      </c>
      <c r="J2268" s="46"/>
      <c r="K2268" s="44"/>
    </row>
    <row r="2269" spans="2:11" s="39" customFormat="1" ht="12.75" hidden="1" x14ac:dyDescent="0.2">
      <c r="B2269" s="45" t="s">
        <v>4719</v>
      </c>
      <c r="C2269" s="45" t="s">
        <v>4720</v>
      </c>
      <c r="D2269" s="45" t="s">
        <v>2037</v>
      </c>
      <c r="E2269" s="45" t="s">
        <v>2071</v>
      </c>
      <c r="F2269" s="46">
        <v>8260</v>
      </c>
      <c r="G2269" s="46">
        <v>180</v>
      </c>
      <c r="H2269" s="47">
        <v>2.23</v>
      </c>
      <c r="I2269" s="46">
        <v>105952176400</v>
      </c>
      <c r="J2269" s="46"/>
      <c r="K2269" s="44"/>
    </row>
    <row r="2270" spans="2:11" s="39" customFormat="1" ht="12.75" hidden="1" x14ac:dyDescent="0.2">
      <c r="B2270" s="45" t="s">
        <v>4721</v>
      </c>
      <c r="C2270" s="45" t="s">
        <v>4722</v>
      </c>
      <c r="D2270" s="45" t="s">
        <v>2037</v>
      </c>
      <c r="E2270" s="45" t="s">
        <v>2155</v>
      </c>
      <c r="F2270" s="46">
        <v>9200</v>
      </c>
      <c r="G2270" s="46">
        <v>150</v>
      </c>
      <c r="H2270" s="47">
        <v>1.66</v>
      </c>
      <c r="I2270" s="46">
        <v>80072466800</v>
      </c>
      <c r="J2270" s="46"/>
      <c r="K2270" s="44"/>
    </row>
    <row r="2271" spans="2:11" s="39" customFormat="1" ht="12.75" hidden="1" x14ac:dyDescent="0.2">
      <c r="B2271" s="45" t="s">
        <v>4723</v>
      </c>
      <c r="C2271" s="45" t="s">
        <v>4724</v>
      </c>
      <c r="D2271" s="45" t="s">
        <v>2037</v>
      </c>
      <c r="E2271" s="45" t="s">
        <v>2155</v>
      </c>
      <c r="F2271" s="46">
        <v>12500</v>
      </c>
      <c r="G2271" s="46">
        <v>50</v>
      </c>
      <c r="H2271" s="47">
        <v>0.4</v>
      </c>
      <c r="I2271" s="46">
        <v>65122637500</v>
      </c>
      <c r="J2271" s="46"/>
      <c r="K2271" s="44"/>
    </row>
    <row r="2272" spans="2:11" s="39" customFormat="1" ht="12.75" hidden="1" x14ac:dyDescent="0.2">
      <c r="B2272" s="45" t="s">
        <v>4725</v>
      </c>
      <c r="C2272" s="45" t="s">
        <v>4726</v>
      </c>
      <c r="D2272" s="45" t="s">
        <v>2037</v>
      </c>
      <c r="E2272" s="45" t="s">
        <v>2044</v>
      </c>
      <c r="F2272" s="46">
        <v>1305</v>
      </c>
      <c r="G2272" s="46">
        <v>30</v>
      </c>
      <c r="H2272" s="47">
        <v>2.35</v>
      </c>
      <c r="I2272" s="46">
        <v>41509878480</v>
      </c>
      <c r="J2272" s="46"/>
      <c r="K2272" s="44"/>
    </row>
    <row r="2273" spans="2:11" s="39" customFormat="1" ht="12.75" hidden="1" x14ac:dyDescent="0.2">
      <c r="B2273" s="45" t="s">
        <v>4727</v>
      </c>
      <c r="C2273" s="45" t="s">
        <v>4728</v>
      </c>
      <c r="D2273" s="45" t="s">
        <v>2037</v>
      </c>
      <c r="E2273" s="45" t="s">
        <v>2053</v>
      </c>
      <c r="F2273" s="46">
        <v>11300</v>
      </c>
      <c r="G2273" s="46">
        <v>-100</v>
      </c>
      <c r="H2273" s="47">
        <v>-0.88</v>
      </c>
      <c r="I2273" s="46">
        <v>86654456800</v>
      </c>
      <c r="J2273" s="46"/>
      <c r="K2273" s="44"/>
    </row>
    <row r="2274" spans="2:11" s="39" customFormat="1" ht="12.75" hidden="1" x14ac:dyDescent="0.2">
      <c r="B2274" s="45" t="s">
        <v>4729</v>
      </c>
      <c r="C2274" s="45" t="s">
        <v>4730</v>
      </c>
      <c r="D2274" s="45" t="s">
        <v>2037</v>
      </c>
      <c r="E2274" s="45" t="s">
        <v>2056</v>
      </c>
      <c r="F2274" s="46">
        <v>36550</v>
      </c>
      <c r="G2274" s="46">
        <v>-550</v>
      </c>
      <c r="H2274" s="47">
        <v>-1.48</v>
      </c>
      <c r="I2274" s="46">
        <v>368383685350</v>
      </c>
      <c r="J2274" s="46"/>
      <c r="K2274" s="44"/>
    </row>
    <row r="2275" spans="2:11" s="39" customFormat="1" ht="12.75" hidden="1" x14ac:dyDescent="0.2">
      <c r="B2275" s="45" t="s">
        <v>4731</v>
      </c>
      <c r="C2275" s="45" t="s">
        <v>4732</v>
      </c>
      <c r="D2275" s="45" t="s">
        <v>2037</v>
      </c>
      <c r="E2275" s="45" t="s">
        <v>2087</v>
      </c>
      <c r="F2275" s="46">
        <v>5890</v>
      </c>
      <c r="G2275" s="46">
        <v>70</v>
      </c>
      <c r="H2275" s="47">
        <v>1.2</v>
      </c>
      <c r="I2275" s="46">
        <v>38264974000</v>
      </c>
      <c r="J2275" s="46"/>
      <c r="K2275" s="44"/>
    </row>
    <row r="2276" spans="2:11" s="39" customFormat="1" ht="12.75" hidden="1" x14ac:dyDescent="0.2">
      <c r="B2276" s="45" t="s">
        <v>4733</v>
      </c>
      <c r="C2276" s="45" t="s">
        <v>4734</v>
      </c>
      <c r="D2276" s="45" t="s">
        <v>2037</v>
      </c>
      <c r="E2276" s="45" t="s">
        <v>2087</v>
      </c>
      <c r="F2276" s="46">
        <v>21450</v>
      </c>
      <c r="G2276" s="46">
        <v>300</v>
      </c>
      <c r="H2276" s="47">
        <v>1.42</v>
      </c>
      <c r="I2276" s="46">
        <v>317865619500</v>
      </c>
      <c r="J2276" s="46"/>
      <c r="K2276" s="44"/>
    </row>
    <row r="2277" spans="2:11" s="39" customFormat="1" ht="12.75" hidden="1" x14ac:dyDescent="0.2">
      <c r="B2277" s="45" t="s">
        <v>4735</v>
      </c>
      <c r="C2277" s="45" t="s">
        <v>4736</v>
      </c>
      <c r="D2277" s="45" t="s">
        <v>2037</v>
      </c>
      <c r="E2277" s="45" t="s">
        <v>2044</v>
      </c>
      <c r="F2277" s="46">
        <v>1415</v>
      </c>
      <c r="G2277" s="46">
        <v>115</v>
      </c>
      <c r="H2277" s="47">
        <v>8.85</v>
      </c>
      <c r="I2277" s="46">
        <v>56623380045</v>
      </c>
      <c r="J2277" s="46"/>
      <c r="K2277" s="44"/>
    </row>
    <row r="2278" spans="2:11" s="39" customFormat="1" ht="12.75" hidden="1" x14ac:dyDescent="0.2">
      <c r="B2278" s="45" t="s">
        <v>4737</v>
      </c>
      <c r="C2278" s="45" t="s">
        <v>4738</v>
      </c>
      <c r="D2278" s="45" t="s">
        <v>2037</v>
      </c>
      <c r="E2278" s="45" t="s">
        <v>2044</v>
      </c>
      <c r="F2278" s="46">
        <v>40550</v>
      </c>
      <c r="G2278" s="46">
        <v>1100</v>
      </c>
      <c r="H2278" s="47">
        <v>2.79</v>
      </c>
      <c r="I2278" s="46">
        <v>598721561000</v>
      </c>
      <c r="J2278" s="46"/>
      <c r="K2278" s="44"/>
    </row>
    <row r="2279" spans="2:11" s="39" customFormat="1" ht="12.75" hidden="1" x14ac:dyDescent="0.2">
      <c r="B2279" s="45" t="s">
        <v>4739</v>
      </c>
      <c r="C2279" s="45" t="s">
        <v>4740</v>
      </c>
      <c r="D2279" s="45" t="s">
        <v>2037</v>
      </c>
      <c r="E2279" s="45" t="s">
        <v>2044</v>
      </c>
      <c r="F2279" s="46">
        <v>8300</v>
      </c>
      <c r="G2279" s="46">
        <v>250</v>
      </c>
      <c r="H2279" s="47">
        <v>3.11</v>
      </c>
      <c r="I2279" s="46">
        <v>178967878500</v>
      </c>
      <c r="J2279" s="46"/>
      <c r="K2279" s="44"/>
    </row>
    <row r="2280" spans="2:11" hidden="1" x14ac:dyDescent="0.2">
      <c r="B2280" s="66" t="s">
        <v>4741</v>
      </c>
      <c r="C2280" s="66" t="s">
        <v>5248</v>
      </c>
      <c r="D2280" s="66" t="s">
        <v>2037</v>
      </c>
      <c r="E2280" s="66" t="s">
        <v>2341</v>
      </c>
      <c r="F2280" s="67">
        <v>4700</v>
      </c>
      <c r="G2280" s="67">
        <v>-30</v>
      </c>
      <c r="H2280" s="68">
        <v>-0.63</v>
      </c>
      <c r="I2280" s="67">
        <v>92445442100</v>
      </c>
      <c r="J2280" s="67" t="s">
        <v>5249</v>
      </c>
      <c r="K2280" s="65" t="s">
        <v>5125</v>
      </c>
    </row>
    <row r="2281" spans="2:11" s="39" customFormat="1" ht="12.75" hidden="1" x14ac:dyDescent="0.2">
      <c r="B2281" s="45" t="s">
        <v>4742</v>
      </c>
      <c r="C2281" s="45" t="s">
        <v>4743</v>
      </c>
      <c r="D2281" s="45" t="s">
        <v>2037</v>
      </c>
      <c r="E2281" s="45" t="s">
        <v>2071</v>
      </c>
      <c r="F2281" s="46">
        <v>22800</v>
      </c>
      <c r="G2281" s="46">
        <v>650</v>
      </c>
      <c r="H2281" s="47">
        <v>2.93</v>
      </c>
      <c r="I2281" s="48">
        <v>171060283200</v>
      </c>
      <c r="J2281" s="46"/>
      <c r="K2281" s="44"/>
    </row>
    <row r="2282" spans="2:11" s="39" customFormat="1" ht="12.75" hidden="1" x14ac:dyDescent="0.2">
      <c r="B2282" s="45" t="s">
        <v>4744</v>
      </c>
      <c r="C2282" s="45" t="s">
        <v>4745</v>
      </c>
      <c r="D2282" s="45" t="s">
        <v>2037</v>
      </c>
      <c r="E2282" s="45" t="s">
        <v>2038</v>
      </c>
      <c r="F2282" s="46">
        <v>24450</v>
      </c>
      <c r="G2282" s="46">
        <v>100</v>
      </c>
      <c r="H2282" s="47">
        <v>0.41</v>
      </c>
      <c r="I2282" s="46">
        <v>542342736150</v>
      </c>
      <c r="J2282" s="46"/>
      <c r="K2282" s="44"/>
    </row>
    <row r="2283" spans="2:11" s="39" customFormat="1" ht="12.75" hidden="1" x14ac:dyDescent="0.2">
      <c r="B2283" s="45" t="s">
        <v>4746</v>
      </c>
      <c r="C2283" s="45" t="s">
        <v>4747</v>
      </c>
      <c r="D2283" s="45" t="s">
        <v>2037</v>
      </c>
      <c r="E2283" s="45" t="s">
        <v>2111</v>
      </c>
      <c r="F2283" s="46">
        <v>2285</v>
      </c>
      <c r="G2283" s="46">
        <v>-35</v>
      </c>
      <c r="H2283" s="47">
        <v>-1.51</v>
      </c>
      <c r="I2283" s="46">
        <v>56675698165</v>
      </c>
      <c r="J2283" s="46"/>
      <c r="K2283" s="44"/>
    </row>
    <row r="2284" spans="2:11" hidden="1" x14ac:dyDescent="0.2">
      <c r="B2284" s="66" t="s">
        <v>4748</v>
      </c>
      <c r="C2284" s="66" t="s">
        <v>5250</v>
      </c>
      <c r="D2284" s="66" t="s">
        <v>2037</v>
      </c>
      <c r="E2284" s="66" t="s">
        <v>2341</v>
      </c>
      <c r="F2284" s="67">
        <v>6510</v>
      </c>
      <c r="G2284" s="67">
        <v>130</v>
      </c>
      <c r="H2284" s="68">
        <v>2.04</v>
      </c>
      <c r="I2284" s="67">
        <v>97650000000</v>
      </c>
      <c r="J2284" s="67" t="s">
        <v>5251</v>
      </c>
      <c r="K2284" s="65" t="s">
        <v>5125</v>
      </c>
    </row>
    <row r="2285" spans="2:11" s="39" customFormat="1" ht="12.75" hidden="1" x14ac:dyDescent="0.2">
      <c r="B2285" s="45" t="s">
        <v>4749</v>
      </c>
      <c r="C2285" s="45" t="s">
        <v>4750</v>
      </c>
      <c r="D2285" s="45" t="s">
        <v>2037</v>
      </c>
      <c r="E2285" s="45" t="s">
        <v>2056</v>
      </c>
      <c r="F2285" s="46">
        <v>53000</v>
      </c>
      <c r="G2285" s="46">
        <v>-200</v>
      </c>
      <c r="H2285" s="47">
        <v>-0.38</v>
      </c>
      <c r="I2285" s="48">
        <v>291736910000</v>
      </c>
      <c r="J2285" s="46"/>
      <c r="K2285" s="44"/>
    </row>
    <row r="2286" spans="2:11" s="39" customFormat="1" ht="12.75" hidden="1" x14ac:dyDescent="0.2">
      <c r="B2286" s="45" t="s">
        <v>4751</v>
      </c>
      <c r="C2286" s="45" t="s">
        <v>4752</v>
      </c>
      <c r="D2286" s="45" t="s">
        <v>2037</v>
      </c>
      <c r="E2286" s="45" t="s">
        <v>2087</v>
      </c>
      <c r="F2286" s="46">
        <v>6630</v>
      </c>
      <c r="G2286" s="46">
        <v>60</v>
      </c>
      <c r="H2286" s="47">
        <v>0.91</v>
      </c>
      <c r="I2286" s="46">
        <v>61713266550</v>
      </c>
      <c r="J2286" s="46"/>
      <c r="K2286" s="44"/>
    </row>
    <row r="2287" spans="2:11" s="39" customFormat="1" ht="12.75" hidden="1" x14ac:dyDescent="0.2">
      <c r="B2287" s="45" t="s">
        <v>4753</v>
      </c>
      <c r="C2287" s="45" t="s">
        <v>4754</v>
      </c>
      <c r="D2287" s="45" t="s">
        <v>2037</v>
      </c>
      <c r="E2287" s="45" t="s">
        <v>2044</v>
      </c>
      <c r="F2287" s="46">
        <v>7440</v>
      </c>
      <c r="G2287" s="46">
        <v>270</v>
      </c>
      <c r="H2287" s="47">
        <v>3.77</v>
      </c>
      <c r="I2287" s="46">
        <v>60759191520</v>
      </c>
      <c r="J2287" s="46"/>
      <c r="K2287" s="44"/>
    </row>
    <row r="2288" spans="2:11" s="39" customFormat="1" ht="12.75" hidden="1" x14ac:dyDescent="0.2">
      <c r="B2288" s="45" t="s">
        <v>4755</v>
      </c>
      <c r="C2288" s="45" t="s">
        <v>4756</v>
      </c>
      <c r="D2288" s="45" t="s">
        <v>2037</v>
      </c>
      <c r="E2288" s="45" t="s">
        <v>2053</v>
      </c>
      <c r="F2288" s="46">
        <v>2175</v>
      </c>
      <c r="G2288" s="46">
        <v>85</v>
      </c>
      <c r="H2288" s="47">
        <v>4.07</v>
      </c>
      <c r="I2288" s="46">
        <v>171164217600</v>
      </c>
      <c r="J2288" s="46"/>
      <c r="K2288" s="44"/>
    </row>
    <row r="2289" spans="2:11" s="39" customFormat="1" ht="12.75" hidden="1" x14ac:dyDescent="0.2">
      <c r="B2289" s="45" t="s">
        <v>4757</v>
      </c>
      <c r="C2289" s="45" t="s">
        <v>4758</v>
      </c>
      <c r="D2289" s="45" t="s">
        <v>2037</v>
      </c>
      <c r="E2289" s="45" t="s">
        <v>2131</v>
      </c>
      <c r="F2289" s="46">
        <v>15600</v>
      </c>
      <c r="G2289" s="46">
        <v>200</v>
      </c>
      <c r="H2289" s="47">
        <v>1.3</v>
      </c>
      <c r="I2289" s="46">
        <v>311792551200</v>
      </c>
      <c r="J2289" s="46"/>
      <c r="K2289" s="44"/>
    </row>
    <row r="2290" spans="2:11" s="39" customFormat="1" ht="12.75" hidden="1" x14ac:dyDescent="0.2">
      <c r="B2290" s="45" t="s">
        <v>4759</v>
      </c>
      <c r="C2290" s="45" t="s">
        <v>4760</v>
      </c>
      <c r="D2290" s="45" t="s">
        <v>2037</v>
      </c>
      <c r="E2290" s="45" t="s">
        <v>2131</v>
      </c>
      <c r="F2290" s="46">
        <v>15800</v>
      </c>
      <c r="G2290" s="46">
        <v>700</v>
      </c>
      <c r="H2290" s="47">
        <v>4.6399999999999997</v>
      </c>
      <c r="I2290" s="46">
        <v>114786099400</v>
      </c>
      <c r="J2290" s="46"/>
      <c r="K2290" s="44"/>
    </row>
    <row r="2291" spans="2:11" s="39" customFormat="1" ht="12.75" hidden="1" x14ac:dyDescent="0.2">
      <c r="B2291" s="45" t="s">
        <v>4761</v>
      </c>
      <c r="C2291" s="45" t="s">
        <v>4762</v>
      </c>
      <c r="D2291" s="45" t="s">
        <v>2037</v>
      </c>
      <c r="E2291" s="45" t="s">
        <v>2041</v>
      </c>
      <c r="F2291" s="46">
        <v>2075</v>
      </c>
      <c r="G2291" s="46">
        <v>0</v>
      </c>
      <c r="H2291" s="47">
        <v>0</v>
      </c>
      <c r="I2291" s="46">
        <v>9150750000</v>
      </c>
      <c r="J2291" s="46"/>
      <c r="K2291" s="44"/>
    </row>
    <row r="2292" spans="2:11" s="39" customFormat="1" ht="12.75" hidden="1" x14ac:dyDescent="0.2">
      <c r="B2292" s="45" t="s">
        <v>4763</v>
      </c>
      <c r="C2292" s="45" t="s">
        <v>4764</v>
      </c>
      <c r="D2292" s="45" t="s">
        <v>2037</v>
      </c>
      <c r="E2292" s="45" t="s">
        <v>2041</v>
      </c>
      <c r="F2292" s="46">
        <v>2085</v>
      </c>
      <c r="G2292" s="46">
        <v>0</v>
      </c>
      <c r="H2292" s="47">
        <v>0</v>
      </c>
      <c r="I2292" s="46">
        <v>9820350000</v>
      </c>
      <c r="J2292" s="46"/>
      <c r="K2292" s="44"/>
    </row>
    <row r="2293" spans="2:11" s="39" customFormat="1" ht="12.75" hidden="1" x14ac:dyDescent="0.2">
      <c r="B2293" s="45" t="s">
        <v>4765</v>
      </c>
      <c r="C2293" s="45" t="s">
        <v>4766</v>
      </c>
      <c r="D2293" s="45" t="s">
        <v>2037</v>
      </c>
      <c r="E2293" s="45" t="s">
        <v>2041</v>
      </c>
      <c r="F2293" s="46">
        <v>2080</v>
      </c>
      <c r="G2293" s="46">
        <v>-5</v>
      </c>
      <c r="H2293" s="47">
        <v>-0.24</v>
      </c>
      <c r="I2293" s="46">
        <v>8340800000</v>
      </c>
      <c r="J2293" s="46"/>
      <c r="K2293" s="44"/>
    </row>
    <row r="2294" spans="2:11" s="39" customFormat="1" ht="12.75" hidden="1" x14ac:dyDescent="0.2">
      <c r="B2294" s="45" t="s">
        <v>4767</v>
      </c>
      <c r="C2294" s="45" t="s">
        <v>4768</v>
      </c>
      <c r="D2294" s="45" t="s">
        <v>2037</v>
      </c>
      <c r="E2294" s="45" t="s">
        <v>2038</v>
      </c>
      <c r="F2294" s="46">
        <v>137800</v>
      </c>
      <c r="G2294" s="46">
        <v>31800</v>
      </c>
      <c r="H2294" s="47">
        <v>30</v>
      </c>
      <c r="I2294" s="46">
        <v>518503642800</v>
      </c>
      <c r="J2294" s="46"/>
      <c r="K2294" s="44"/>
    </row>
    <row r="2295" spans="2:11" s="39" customFormat="1" ht="12.75" hidden="1" x14ac:dyDescent="0.2">
      <c r="B2295" s="45" t="s">
        <v>4769</v>
      </c>
      <c r="C2295" s="45" t="s">
        <v>4770</v>
      </c>
      <c r="D2295" s="45" t="s">
        <v>2037</v>
      </c>
      <c r="E2295" s="45" t="s">
        <v>2044</v>
      </c>
      <c r="F2295" s="46">
        <v>11350</v>
      </c>
      <c r="G2295" s="46">
        <v>1970</v>
      </c>
      <c r="H2295" s="47">
        <v>21</v>
      </c>
      <c r="I2295" s="46">
        <v>347923161050</v>
      </c>
      <c r="J2295" s="46"/>
      <c r="K2295" s="44"/>
    </row>
    <row r="2296" spans="2:11" s="39" customFormat="1" ht="12.75" hidden="1" x14ac:dyDescent="0.2">
      <c r="B2296" s="45" t="s">
        <v>4771</v>
      </c>
      <c r="C2296" s="45" t="s">
        <v>4772</v>
      </c>
      <c r="D2296" s="45" t="s">
        <v>2037</v>
      </c>
      <c r="E2296" s="45" t="s">
        <v>2041</v>
      </c>
      <c r="F2296" s="46">
        <v>2150</v>
      </c>
      <c r="G2296" s="46">
        <v>10</v>
      </c>
      <c r="H2296" s="47">
        <v>0.47</v>
      </c>
      <c r="I2296" s="46">
        <v>9868500000</v>
      </c>
      <c r="J2296" s="46"/>
      <c r="K2296" s="44"/>
    </row>
    <row r="2297" spans="2:11" s="39" customFormat="1" ht="12.75" hidden="1" x14ac:dyDescent="0.2">
      <c r="B2297" s="45" t="s">
        <v>4773</v>
      </c>
      <c r="C2297" s="45" t="s">
        <v>4774</v>
      </c>
      <c r="D2297" s="45" t="s">
        <v>2037</v>
      </c>
      <c r="E2297" s="45" t="s">
        <v>2044</v>
      </c>
      <c r="F2297" s="46">
        <v>28600</v>
      </c>
      <c r="G2297" s="46">
        <v>1450</v>
      </c>
      <c r="H2297" s="47">
        <v>5.34</v>
      </c>
      <c r="I2297" s="46">
        <v>561351476400</v>
      </c>
      <c r="J2297" s="46"/>
      <c r="K2297" s="44"/>
    </row>
    <row r="2298" spans="2:11" s="39" customFormat="1" ht="12.75" hidden="1" x14ac:dyDescent="0.2">
      <c r="B2298" s="45" t="s">
        <v>4775</v>
      </c>
      <c r="C2298" s="45" t="s">
        <v>4776</v>
      </c>
      <c r="D2298" s="45" t="s">
        <v>2037</v>
      </c>
      <c r="E2298" s="45" t="s">
        <v>2300</v>
      </c>
      <c r="F2298" s="46">
        <v>2845</v>
      </c>
      <c r="G2298" s="46">
        <v>10</v>
      </c>
      <c r="H2298" s="47">
        <v>0.35</v>
      </c>
      <c r="I2298" s="46">
        <v>302166602190</v>
      </c>
      <c r="J2298" s="46"/>
      <c r="K2298" s="44"/>
    </row>
    <row r="2299" spans="2:11" s="39" customFormat="1" ht="12.75" hidden="1" x14ac:dyDescent="0.2">
      <c r="B2299" s="45" t="s">
        <v>4777</v>
      </c>
      <c r="C2299" s="45" t="s">
        <v>4778</v>
      </c>
      <c r="D2299" s="45" t="s">
        <v>2037</v>
      </c>
      <c r="E2299" s="45" t="s">
        <v>2041</v>
      </c>
      <c r="F2299" s="46">
        <v>9010</v>
      </c>
      <c r="G2299" s="46">
        <v>170</v>
      </c>
      <c r="H2299" s="47">
        <v>1.92</v>
      </c>
      <c r="I2299" s="46">
        <v>831999798200</v>
      </c>
      <c r="J2299" s="46"/>
      <c r="K2299" s="44"/>
    </row>
    <row r="2300" spans="2:11" hidden="1" x14ac:dyDescent="0.2">
      <c r="B2300" s="66" t="s">
        <v>4779</v>
      </c>
      <c r="C2300" s="66" t="s">
        <v>5252</v>
      </c>
      <c r="D2300" s="66" t="s">
        <v>2037</v>
      </c>
      <c r="E2300" s="66" t="s">
        <v>2341</v>
      </c>
      <c r="F2300" s="67">
        <v>5190</v>
      </c>
      <c r="G2300" s="67">
        <v>-40</v>
      </c>
      <c r="H2300" s="68">
        <v>-0.76</v>
      </c>
      <c r="I2300" s="67">
        <v>73178974050</v>
      </c>
      <c r="J2300" s="67" t="s">
        <v>5253</v>
      </c>
      <c r="K2300" s="65" t="s">
        <v>5125</v>
      </c>
    </row>
    <row r="2301" spans="2:11" s="39" customFormat="1" ht="12.75" hidden="1" x14ac:dyDescent="0.2">
      <c r="B2301" s="45" t="s">
        <v>4780</v>
      </c>
      <c r="C2301" s="45" t="s">
        <v>4781</v>
      </c>
      <c r="D2301" s="45" t="s">
        <v>2037</v>
      </c>
      <c r="E2301" s="45" t="s">
        <v>2111</v>
      </c>
      <c r="F2301" s="46">
        <v>13450</v>
      </c>
      <c r="G2301" s="46">
        <v>-150</v>
      </c>
      <c r="H2301" s="47">
        <v>-1.1000000000000001</v>
      </c>
      <c r="I2301" s="48">
        <v>183097970400</v>
      </c>
      <c r="J2301" s="46"/>
      <c r="K2301" s="44"/>
    </row>
    <row r="2302" spans="2:11" hidden="1" x14ac:dyDescent="0.2">
      <c r="B2302" s="66" t="s">
        <v>4782</v>
      </c>
      <c r="C2302" s="66" t="s">
        <v>5254</v>
      </c>
      <c r="D2302" s="66" t="s">
        <v>2037</v>
      </c>
      <c r="E2302" s="66" t="s">
        <v>2341</v>
      </c>
      <c r="F2302" s="67">
        <v>14800</v>
      </c>
      <c r="G2302" s="67">
        <v>1700</v>
      </c>
      <c r="H2302" s="68">
        <v>12.98</v>
      </c>
      <c r="I2302" s="67">
        <v>221143257600</v>
      </c>
      <c r="J2302" s="67" t="s">
        <v>5255</v>
      </c>
      <c r="K2302" s="65" t="s">
        <v>5125</v>
      </c>
    </row>
    <row r="2303" spans="2:11" s="39" customFormat="1" ht="12.75" hidden="1" x14ac:dyDescent="0.2">
      <c r="B2303" s="45" t="s">
        <v>4783</v>
      </c>
      <c r="C2303" s="45" t="s">
        <v>4784</v>
      </c>
      <c r="D2303" s="45" t="s">
        <v>2037</v>
      </c>
      <c r="E2303" s="45" t="s">
        <v>2131</v>
      </c>
      <c r="F2303" s="46">
        <v>3330</v>
      </c>
      <c r="G2303" s="46">
        <v>0</v>
      </c>
      <c r="H2303" s="47">
        <v>0</v>
      </c>
      <c r="I2303" s="48">
        <v>48753617580</v>
      </c>
      <c r="J2303" s="46"/>
      <c r="K2303" s="44"/>
    </row>
    <row r="2304" spans="2:11" s="39" customFormat="1" ht="12.75" hidden="1" x14ac:dyDescent="0.2">
      <c r="B2304" s="45" t="s">
        <v>4785</v>
      </c>
      <c r="C2304" s="45" t="s">
        <v>4786</v>
      </c>
      <c r="D2304" s="45" t="s">
        <v>2037</v>
      </c>
      <c r="E2304" s="45" t="s">
        <v>2041</v>
      </c>
      <c r="F2304" s="46">
        <v>2065</v>
      </c>
      <c r="G2304" s="46">
        <v>-10</v>
      </c>
      <c r="H2304" s="47">
        <v>-0.48</v>
      </c>
      <c r="I2304" s="46">
        <v>10366300000</v>
      </c>
      <c r="J2304" s="46"/>
      <c r="K2304" s="44"/>
    </row>
    <row r="2305" spans="2:11" s="39" customFormat="1" ht="12.75" hidden="1" x14ac:dyDescent="0.2">
      <c r="B2305" s="45" t="s">
        <v>4787</v>
      </c>
      <c r="C2305" s="45" t="s">
        <v>4788</v>
      </c>
      <c r="D2305" s="45" t="s">
        <v>2037</v>
      </c>
      <c r="E2305" s="45" t="s">
        <v>2114</v>
      </c>
      <c r="F2305" s="46">
        <v>5070</v>
      </c>
      <c r="G2305" s="46">
        <v>40</v>
      </c>
      <c r="H2305" s="47">
        <v>0.8</v>
      </c>
      <c r="I2305" s="46">
        <v>89719566690</v>
      </c>
      <c r="J2305" s="46"/>
      <c r="K2305" s="44"/>
    </row>
    <row r="2306" spans="2:11" s="39" customFormat="1" ht="12.75" hidden="1" x14ac:dyDescent="0.2">
      <c r="B2306" s="45" t="s">
        <v>4789</v>
      </c>
      <c r="C2306" s="45" t="s">
        <v>4790</v>
      </c>
      <c r="D2306" s="45" t="s">
        <v>2037</v>
      </c>
      <c r="E2306" s="45" t="s">
        <v>2053</v>
      </c>
      <c r="F2306" s="46">
        <v>18450</v>
      </c>
      <c r="G2306" s="46">
        <v>1500</v>
      </c>
      <c r="H2306" s="47">
        <v>8.85</v>
      </c>
      <c r="I2306" s="46">
        <v>130788027900</v>
      </c>
      <c r="J2306" s="46"/>
      <c r="K2306" s="44"/>
    </row>
    <row r="2307" spans="2:11" s="39" customFormat="1" ht="12.75" hidden="1" x14ac:dyDescent="0.2">
      <c r="B2307" s="45" t="s">
        <v>4791</v>
      </c>
      <c r="C2307" s="45" t="s">
        <v>4792</v>
      </c>
      <c r="D2307" s="45" t="s">
        <v>2037</v>
      </c>
      <c r="E2307" s="45" t="s">
        <v>2087</v>
      </c>
      <c r="F2307" s="46">
        <v>8320</v>
      </c>
      <c r="G2307" s="46">
        <v>10</v>
      </c>
      <c r="H2307" s="47">
        <v>0.12</v>
      </c>
      <c r="I2307" s="46">
        <v>106496000000</v>
      </c>
      <c r="J2307" s="46"/>
      <c r="K2307" s="44"/>
    </row>
    <row r="2308" spans="2:11" s="39" customFormat="1" ht="12.75" hidden="1" x14ac:dyDescent="0.2">
      <c r="B2308" s="45" t="s">
        <v>4793</v>
      </c>
      <c r="C2308" s="45" t="s">
        <v>4794</v>
      </c>
      <c r="D2308" s="45" t="s">
        <v>2037</v>
      </c>
      <c r="E2308" s="45" t="s">
        <v>2053</v>
      </c>
      <c r="F2308" s="46">
        <v>4475</v>
      </c>
      <c r="G2308" s="46">
        <v>5</v>
      </c>
      <c r="H2308" s="47">
        <v>0.11</v>
      </c>
      <c r="I2308" s="46">
        <v>67125000000</v>
      </c>
      <c r="J2308" s="46"/>
      <c r="K2308" s="44"/>
    </row>
    <row r="2309" spans="2:11" s="39" customFormat="1" ht="12.75" hidden="1" x14ac:dyDescent="0.2">
      <c r="B2309" s="45" t="s">
        <v>4795</v>
      </c>
      <c r="C2309" s="45" t="s">
        <v>4796</v>
      </c>
      <c r="D2309" s="45" t="s">
        <v>2037</v>
      </c>
      <c r="E2309" s="45" t="s">
        <v>2050</v>
      </c>
      <c r="F2309" s="46">
        <v>5680</v>
      </c>
      <c r="G2309" s="46">
        <v>0</v>
      </c>
      <c r="H2309" s="47">
        <v>0</v>
      </c>
      <c r="I2309" s="46">
        <v>130640000000</v>
      </c>
      <c r="J2309" s="46"/>
      <c r="K2309" s="44"/>
    </row>
    <row r="2310" spans="2:11" s="39" customFormat="1" ht="12.75" hidden="1" x14ac:dyDescent="0.2">
      <c r="B2310" s="45" t="s">
        <v>4797</v>
      </c>
      <c r="C2310" s="45" t="s">
        <v>4798</v>
      </c>
      <c r="D2310" s="45" t="s">
        <v>2037</v>
      </c>
      <c r="E2310" s="45" t="s">
        <v>2071</v>
      </c>
      <c r="F2310" s="46">
        <v>102500</v>
      </c>
      <c r="G2310" s="46">
        <v>-4500</v>
      </c>
      <c r="H2310" s="47">
        <v>-4.21</v>
      </c>
      <c r="I2310" s="46">
        <v>465402685000</v>
      </c>
      <c r="J2310" s="46"/>
      <c r="K2310" s="44"/>
    </row>
    <row r="2311" spans="2:11" s="39" customFormat="1" ht="12.75" hidden="1" x14ac:dyDescent="0.2">
      <c r="B2311" s="45" t="s">
        <v>4799</v>
      </c>
      <c r="C2311" s="45" t="s">
        <v>4800</v>
      </c>
      <c r="D2311" s="45" t="s">
        <v>2037</v>
      </c>
      <c r="E2311" s="45" t="s">
        <v>2300</v>
      </c>
      <c r="F2311" s="46">
        <v>6280</v>
      </c>
      <c r="G2311" s="46">
        <v>-10</v>
      </c>
      <c r="H2311" s="47">
        <v>-0.16</v>
      </c>
      <c r="I2311" s="46">
        <v>65424010080</v>
      </c>
      <c r="J2311" s="46"/>
      <c r="K2311" s="44"/>
    </row>
    <row r="2312" spans="2:11" s="39" customFormat="1" ht="12.75" hidden="1" x14ac:dyDescent="0.2">
      <c r="B2312" s="45" t="s">
        <v>4801</v>
      </c>
      <c r="C2312" s="45" t="s">
        <v>4802</v>
      </c>
      <c r="D2312" s="45" t="s">
        <v>2037</v>
      </c>
      <c r="E2312" s="45" t="s">
        <v>269</v>
      </c>
      <c r="F2312" s="46">
        <v>8140</v>
      </c>
      <c r="G2312" s="46">
        <v>220</v>
      </c>
      <c r="H2312" s="47">
        <v>2.78</v>
      </c>
      <c r="I2312" s="46">
        <v>66176775500</v>
      </c>
      <c r="J2312" s="46"/>
      <c r="K2312" s="44"/>
    </row>
    <row r="2313" spans="2:11" s="39" customFormat="1" ht="12.75" hidden="1" x14ac:dyDescent="0.2">
      <c r="B2313" s="45" t="s">
        <v>4803</v>
      </c>
      <c r="C2313" s="45" t="s">
        <v>4804</v>
      </c>
      <c r="D2313" s="45" t="s">
        <v>2037</v>
      </c>
      <c r="E2313" s="45" t="s">
        <v>2056</v>
      </c>
      <c r="F2313" s="46">
        <v>4250</v>
      </c>
      <c r="G2313" s="46">
        <v>-65</v>
      </c>
      <c r="H2313" s="47">
        <v>-1.51</v>
      </c>
      <c r="I2313" s="46">
        <v>219009453000</v>
      </c>
      <c r="J2313" s="46"/>
      <c r="K2313" s="44"/>
    </row>
    <row r="2314" spans="2:11" s="39" customFormat="1" ht="12.75" hidden="1" x14ac:dyDescent="0.2">
      <c r="B2314" s="45" t="s">
        <v>4805</v>
      </c>
      <c r="C2314" s="45" t="s">
        <v>4806</v>
      </c>
      <c r="D2314" s="45" t="s">
        <v>2037</v>
      </c>
      <c r="E2314" s="45" t="s">
        <v>2111</v>
      </c>
      <c r="F2314" s="46">
        <v>3415</v>
      </c>
      <c r="G2314" s="46">
        <v>45</v>
      </c>
      <c r="H2314" s="47">
        <v>1.34</v>
      </c>
      <c r="I2314" s="46">
        <v>83743497410</v>
      </c>
      <c r="J2314" s="46"/>
      <c r="K2314" s="44"/>
    </row>
    <row r="2315" spans="2:11" s="39" customFormat="1" ht="12.75" hidden="1" x14ac:dyDescent="0.2">
      <c r="B2315" s="45" t="s">
        <v>4807</v>
      </c>
      <c r="C2315" s="45" t="s">
        <v>4808</v>
      </c>
      <c r="D2315" s="45" t="s">
        <v>2037</v>
      </c>
      <c r="E2315" s="45" t="s">
        <v>2131</v>
      </c>
      <c r="F2315" s="46">
        <v>56500</v>
      </c>
      <c r="G2315" s="46">
        <v>-2000</v>
      </c>
      <c r="H2315" s="47">
        <v>-3.42</v>
      </c>
      <c r="I2315" s="46">
        <v>516975000000</v>
      </c>
      <c r="J2315" s="46"/>
      <c r="K2315" s="44"/>
    </row>
    <row r="2316" spans="2:11" s="39" customFormat="1" ht="12.75" hidden="1" x14ac:dyDescent="0.2">
      <c r="B2316" s="45" t="s">
        <v>4809</v>
      </c>
      <c r="C2316" s="45" t="s">
        <v>4810</v>
      </c>
      <c r="D2316" s="45" t="s">
        <v>2037</v>
      </c>
      <c r="E2316" s="45" t="s">
        <v>269</v>
      </c>
      <c r="F2316" s="46">
        <v>13050</v>
      </c>
      <c r="G2316" s="46">
        <v>0</v>
      </c>
      <c r="H2316" s="47">
        <v>0</v>
      </c>
      <c r="I2316" s="46">
        <v>281955168000</v>
      </c>
      <c r="J2316" s="46"/>
      <c r="K2316" s="44"/>
    </row>
    <row r="2317" spans="2:11" s="39" customFormat="1" ht="12.75" hidden="1" x14ac:dyDescent="0.2">
      <c r="B2317" s="45" t="s">
        <v>4811</v>
      </c>
      <c r="C2317" s="45" t="s">
        <v>4812</v>
      </c>
      <c r="D2317" s="45" t="s">
        <v>2037</v>
      </c>
      <c r="E2317" s="45" t="s">
        <v>2056</v>
      </c>
      <c r="F2317" s="46">
        <v>18400</v>
      </c>
      <c r="G2317" s="46">
        <v>100</v>
      </c>
      <c r="H2317" s="47">
        <v>0.55000000000000004</v>
      </c>
      <c r="I2317" s="46">
        <v>145428595200</v>
      </c>
      <c r="J2317" s="46"/>
      <c r="K2317" s="44"/>
    </row>
    <row r="2318" spans="2:11" s="39" customFormat="1" ht="12.75" hidden="1" x14ac:dyDescent="0.2">
      <c r="B2318" s="45" t="s">
        <v>4813</v>
      </c>
      <c r="C2318" s="45" t="s">
        <v>4814</v>
      </c>
      <c r="D2318" s="45" t="s">
        <v>2037</v>
      </c>
      <c r="E2318" s="45" t="s">
        <v>2041</v>
      </c>
      <c r="F2318" s="46">
        <v>5720</v>
      </c>
      <c r="G2318" s="46">
        <v>50</v>
      </c>
      <c r="H2318" s="47">
        <v>0.88</v>
      </c>
      <c r="I2318" s="46">
        <v>195325004160</v>
      </c>
      <c r="J2318" s="46"/>
      <c r="K2318" s="44"/>
    </row>
    <row r="2319" spans="2:11" s="39" customFormat="1" ht="12.75" hidden="1" x14ac:dyDescent="0.2">
      <c r="B2319" s="45" t="s">
        <v>4815</v>
      </c>
      <c r="C2319" s="45" t="s">
        <v>4816</v>
      </c>
      <c r="D2319" s="45" t="s">
        <v>2037</v>
      </c>
      <c r="E2319" s="45" t="s">
        <v>2126</v>
      </c>
      <c r="F2319" s="46">
        <v>6360</v>
      </c>
      <c r="G2319" s="46">
        <v>160</v>
      </c>
      <c r="H2319" s="47">
        <v>2.58</v>
      </c>
      <c r="I2319" s="46">
        <v>136480823640</v>
      </c>
      <c r="J2319" s="46"/>
      <c r="K2319" s="44"/>
    </row>
    <row r="2320" spans="2:11" s="39" customFormat="1" ht="12.75" hidden="1" x14ac:dyDescent="0.2">
      <c r="B2320" s="45" t="s">
        <v>4817</v>
      </c>
      <c r="C2320" s="45" t="s">
        <v>4818</v>
      </c>
      <c r="D2320" s="45" t="s">
        <v>2037</v>
      </c>
      <c r="E2320" s="45" t="s">
        <v>2038</v>
      </c>
      <c r="F2320" s="46">
        <v>1630</v>
      </c>
      <c r="G2320" s="46">
        <v>-5</v>
      </c>
      <c r="H2320" s="47">
        <v>-0.31</v>
      </c>
      <c r="I2320" s="46">
        <v>13698520000</v>
      </c>
      <c r="J2320" s="46"/>
      <c r="K2320" s="44"/>
    </row>
    <row r="2321" spans="2:11" s="39" customFormat="1" ht="12.75" hidden="1" x14ac:dyDescent="0.2">
      <c r="B2321" s="45" t="s">
        <v>4819</v>
      </c>
      <c r="C2321" s="45" t="s">
        <v>4820</v>
      </c>
      <c r="D2321" s="45" t="s">
        <v>2037</v>
      </c>
      <c r="E2321" s="45" t="s">
        <v>2053</v>
      </c>
      <c r="F2321" s="46">
        <v>3700</v>
      </c>
      <c r="G2321" s="46">
        <v>150</v>
      </c>
      <c r="H2321" s="47">
        <v>4.2300000000000004</v>
      </c>
      <c r="I2321" s="46">
        <v>29668068900</v>
      </c>
      <c r="J2321" s="46"/>
      <c r="K2321" s="44"/>
    </row>
    <row r="2322" spans="2:11" s="39" customFormat="1" ht="12.75" hidden="1" x14ac:dyDescent="0.2">
      <c r="B2322" s="45" t="s">
        <v>4821</v>
      </c>
      <c r="C2322" s="45" t="s">
        <v>4822</v>
      </c>
      <c r="D2322" s="45" t="s">
        <v>2037</v>
      </c>
      <c r="E2322" s="45" t="s">
        <v>2126</v>
      </c>
      <c r="F2322" s="46">
        <v>7900</v>
      </c>
      <c r="G2322" s="46">
        <v>140</v>
      </c>
      <c r="H2322" s="47">
        <v>1.8</v>
      </c>
      <c r="I2322" s="46">
        <v>246203500000</v>
      </c>
      <c r="J2322" s="46"/>
      <c r="K2322" s="44"/>
    </row>
    <row r="2323" spans="2:11" s="39" customFormat="1" ht="12.75" hidden="1" x14ac:dyDescent="0.2">
      <c r="B2323" s="45" t="s">
        <v>4823</v>
      </c>
      <c r="C2323" s="45" t="s">
        <v>4824</v>
      </c>
      <c r="D2323" s="45" t="s">
        <v>2037</v>
      </c>
      <c r="E2323" s="45" t="s">
        <v>2360</v>
      </c>
      <c r="F2323" s="46">
        <v>9070</v>
      </c>
      <c r="G2323" s="46">
        <v>-30</v>
      </c>
      <c r="H2323" s="47">
        <v>-0.33</v>
      </c>
      <c r="I2323" s="46">
        <v>339619537970</v>
      </c>
      <c r="J2323" s="46"/>
      <c r="K2323" s="44"/>
    </row>
    <row r="2324" spans="2:11" s="39" customFormat="1" ht="12.75" hidden="1" x14ac:dyDescent="0.2">
      <c r="B2324" s="45" t="s">
        <v>4825</v>
      </c>
      <c r="C2324" s="45" t="s">
        <v>4826</v>
      </c>
      <c r="D2324" s="45" t="s">
        <v>2037</v>
      </c>
      <c r="E2324" s="45" t="s">
        <v>2041</v>
      </c>
      <c r="F2324" s="46">
        <v>2045</v>
      </c>
      <c r="G2324" s="46">
        <v>0</v>
      </c>
      <c r="H2324" s="47">
        <v>0</v>
      </c>
      <c r="I2324" s="46">
        <v>10347700000</v>
      </c>
      <c r="J2324" s="46"/>
      <c r="K2324" s="44"/>
    </row>
    <row r="2325" spans="2:11" s="39" customFormat="1" ht="12.75" hidden="1" x14ac:dyDescent="0.2">
      <c r="B2325" s="45" t="s">
        <v>4827</v>
      </c>
      <c r="C2325" s="45" t="s">
        <v>4828</v>
      </c>
      <c r="D2325" s="45" t="s">
        <v>2037</v>
      </c>
      <c r="E2325" s="45" t="s">
        <v>2041</v>
      </c>
      <c r="F2325" s="46">
        <v>2100</v>
      </c>
      <c r="G2325" s="46">
        <v>5</v>
      </c>
      <c r="H2325" s="47">
        <v>0.24</v>
      </c>
      <c r="I2325" s="46">
        <v>7182000000</v>
      </c>
      <c r="J2325" s="46"/>
      <c r="K2325" s="44"/>
    </row>
    <row r="2326" spans="2:11" s="39" customFormat="1" ht="12.75" hidden="1" x14ac:dyDescent="0.2">
      <c r="B2326" s="45" t="s">
        <v>4829</v>
      </c>
      <c r="C2326" s="45" t="s">
        <v>4830</v>
      </c>
      <c r="D2326" s="45" t="s">
        <v>2037</v>
      </c>
      <c r="E2326" s="45" t="s">
        <v>2041</v>
      </c>
      <c r="F2326" s="46">
        <v>579</v>
      </c>
      <c r="G2326" s="46">
        <v>-5</v>
      </c>
      <c r="H2326" s="47">
        <v>-0.86</v>
      </c>
      <c r="I2326" s="46">
        <v>182737944504</v>
      </c>
      <c r="J2326" s="46"/>
      <c r="K2326" s="44"/>
    </row>
    <row r="2327" spans="2:11" s="39" customFormat="1" ht="12.75" hidden="1" x14ac:dyDescent="0.2">
      <c r="B2327" s="45" t="s">
        <v>4831</v>
      </c>
      <c r="C2327" s="45" t="s">
        <v>4832</v>
      </c>
      <c r="D2327" s="45" t="s">
        <v>2037</v>
      </c>
      <c r="E2327" s="45" t="s">
        <v>2131</v>
      </c>
      <c r="F2327" s="46">
        <v>2900</v>
      </c>
      <c r="G2327" s="46">
        <v>0</v>
      </c>
      <c r="H2327" s="47">
        <v>0</v>
      </c>
      <c r="I2327" s="46">
        <v>46606741000</v>
      </c>
      <c r="J2327" s="46"/>
      <c r="K2327" s="44"/>
    </row>
    <row r="2328" spans="2:11" s="39" customFormat="1" ht="12.75" hidden="1" x14ac:dyDescent="0.2">
      <c r="B2328" s="45" t="s">
        <v>4833</v>
      </c>
      <c r="C2328" s="45" t="s">
        <v>4834</v>
      </c>
      <c r="D2328" s="45" t="s">
        <v>2037</v>
      </c>
      <c r="E2328" s="45" t="s">
        <v>2071</v>
      </c>
      <c r="F2328" s="46">
        <v>282</v>
      </c>
      <c r="G2328" s="46">
        <v>0</v>
      </c>
      <c r="H2328" s="47">
        <v>0</v>
      </c>
      <c r="I2328" s="46">
        <v>14321537226</v>
      </c>
      <c r="J2328" s="46"/>
      <c r="K2328" s="44"/>
    </row>
    <row r="2329" spans="2:11" s="39" customFormat="1" ht="12.75" hidden="1" x14ac:dyDescent="0.2">
      <c r="B2329" s="45" t="s">
        <v>4835</v>
      </c>
      <c r="C2329" s="45" t="s">
        <v>4836</v>
      </c>
      <c r="D2329" s="45" t="s">
        <v>2037</v>
      </c>
      <c r="E2329" s="45" t="s">
        <v>269</v>
      </c>
      <c r="F2329" s="46">
        <v>3950</v>
      </c>
      <c r="G2329" s="46">
        <v>75</v>
      </c>
      <c r="H2329" s="47">
        <v>1.94</v>
      </c>
      <c r="I2329" s="46">
        <v>64584723850</v>
      </c>
      <c r="J2329" s="46"/>
      <c r="K2329" s="44"/>
    </row>
    <row r="2330" spans="2:11" s="39" customFormat="1" ht="12.75" hidden="1" x14ac:dyDescent="0.2">
      <c r="B2330" s="45" t="s">
        <v>4837</v>
      </c>
      <c r="C2330" s="45" t="s">
        <v>4838</v>
      </c>
      <c r="D2330" s="45" t="s">
        <v>2037</v>
      </c>
      <c r="E2330" s="45" t="s">
        <v>2114</v>
      </c>
      <c r="F2330" s="46">
        <v>1120</v>
      </c>
      <c r="G2330" s="46">
        <v>10</v>
      </c>
      <c r="H2330" s="47">
        <v>0.9</v>
      </c>
      <c r="I2330" s="46">
        <v>118745287360</v>
      </c>
      <c r="J2330" s="46"/>
      <c r="K2330" s="44"/>
    </row>
    <row r="2331" spans="2:11" s="39" customFormat="1" ht="12.75" hidden="1" x14ac:dyDescent="0.2">
      <c r="B2331" s="45" t="s">
        <v>4839</v>
      </c>
      <c r="C2331" s="45" t="s">
        <v>4840</v>
      </c>
      <c r="D2331" s="45" t="s">
        <v>2037</v>
      </c>
      <c r="E2331" s="45" t="s">
        <v>2056</v>
      </c>
      <c r="F2331" s="46">
        <v>22200</v>
      </c>
      <c r="G2331" s="46">
        <v>-200</v>
      </c>
      <c r="H2331" s="47">
        <v>-0.89</v>
      </c>
      <c r="I2331" s="46">
        <v>242128762200</v>
      </c>
      <c r="J2331" s="46"/>
      <c r="K2331" s="44"/>
    </row>
    <row r="2332" spans="2:11" s="39" customFormat="1" ht="12.75" hidden="1" x14ac:dyDescent="0.2">
      <c r="B2332" s="45" t="s">
        <v>4841</v>
      </c>
      <c r="C2332" s="45" t="s">
        <v>4842</v>
      </c>
      <c r="D2332" s="45" t="s">
        <v>2037</v>
      </c>
      <c r="E2332" s="45" t="s">
        <v>2307</v>
      </c>
      <c r="F2332" s="46">
        <v>6710</v>
      </c>
      <c r="G2332" s="46">
        <v>60</v>
      </c>
      <c r="H2332" s="47">
        <v>0.9</v>
      </c>
      <c r="I2332" s="46">
        <v>167750000000</v>
      </c>
      <c r="J2332" s="46"/>
      <c r="K2332" s="44"/>
    </row>
    <row r="2333" spans="2:11" s="39" customFormat="1" ht="12.75" hidden="1" x14ac:dyDescent="0.2">
      <c r="B2333" s="45" t="s">
        <v>4843</v>
      </c>
      <c r="C2333" s="45" t="s">
        <v>4844</v>
      </c>
      <c r="D2333" s="45" t="s">
        <v>2037</v>
      </c>
      <c r="E2333" s="45" t="s">
        <v>2126</v>
      </c>
      <c r="F2333" s="46">
        <v>18850</v>
      </c>
      <c r="G2333" s="46">
        <v>150</v>
      </c>
      <c r="H2333" s="47">
        <v>0.8</v>
      </c>
      <c r="I2333" s="46">
        <v>463247307900</v>
      </c>
      <c r="J2333" s="46"/>
      <c r="K2333" s="44"/>
    </row>
    <row r="2334" spans="2:11" s="39" customFormat="1" ht="12.75" hidden="1" x14ac:dyDescent="0.2">
      <c r="B2334" s="45" t="s">
        <v>4845</v>
      </c>
      <c r="C2334" s="45" t="s">
        <v>4846</v>
      </c>
      <c r="D2334" s="45" t="s">
        <v>2037</v>
      </c>
      <c r="E2334" s="45" t="s">
        <v>2360</v>
      </c>
      <c r="F2334" s="46">
        <v>6530</v>
      </c>
      <c r="G2334" s="46">
        <v>110</v>
      </c>
      <c r="H2334" s="47">
        <v>1.71</v>
      </c>
      <c r="I2334" s="46">
        <v>75510961000</v>
      </c>
      <c r="J2334" s="46"/>
      <c r="K2334" s="44"/>
    </row>
    <row r="2335" spans="2:11" s="39" customFormat="1" ht="12.75" hidden="1" x14ac:dyDescent="0.2">
      <c r="B2335" s="45" t="s">
        <v>4847</v>
      </c>
      <c r="C2335" s="45" t="s">
        <v>4848</v>
      </c>
      <c r="D2335" s="45" t="s">
        <v>2037</v>
      </c>
      <c r="E2335" s="45" t="s">
        <v>2038</v>
      </c>
      <c r="F2335" s="46">
        <v>26100</v>
      </c>
      <c r="G2335" s="46">
        <v>300</v>
      </c>
      <c r="H2335" s="47">
        <v>1.1599999999999999</v>
      </c>
      <c r="I2335" s="46">
        <v>106775100000</v>
      </c>
      <c r="J2335" s="46"/>
      <c r="K2335" s="44"/>
    </row>
    <row r="2336" spans="2:11" s="39" customFormat="1" ht="12.75" hidden="1" x14ac:dyDescent="0.2">
      <c r="B2336" s="45" t="s">
        <v>4849</v>
      </c>
      <c r="C2336" s="45" t="s">
        <v>4850</v>
      </c>
      <c r="D2336" s="45" t="s">
        <v>2037</v>
      </c>
      <c r="E2336" s="45" t="s">
        <v>2114</v>
      </c>
      <c r="F2336" s="46">
        <v>6390</v>
      </c>
      <c r="G2336" s="46">
        <v>20</v>
      </c>
      <c r="H2336" s="47">
        <v>0.31</v>
      </c>
      <c r="I2336" s="46">
        <v>75050409420</v>
      </c>
      <c r="J2336" s="46"/>
      <c r="K2336" s="44"/>
    </row>
    <row r="2337" spans="2:11" s="39" customFormat="1" ht="12.75" hidden="1" x14ac:dyDescent="0.2">
      <c r="B2337" s="45" t="s">
        <v>4851</v>
      </c>
      <c r="C2337" s="45" t="s">
        <v>4852</v>
      </c>
      <c r="D2337" s="45" t="s">
        <v>2037</v>
      </c>
      <c r="E2337" s="45" t="s">
        <v>2152</v>
      </c>
      <c r="F2337" s="46">
        <v>3680</v>
      </c>
      <c r="G2337" s="46">
        <v>0</v>
      </c>
      <c r="H2337" s="47">
        <v>0</v>
      </c>
      <c r="I2337" s="46">
        <v>67793710720</v>
      </c>
      <c r="J2337" s="46"/>
      <c r="K2337" s="44"/>
    </row>
    <row r="2338" spans="2:11" s="39" customFormat="1" ht="12.75" hidden="1" x14ac:dyDescent="0.2">
      <c r="B2338" s="45" t="s">
        <v>4853</v>
      </c>
      <c r="C2338" s="45" t="s">
        <v>4854</v>
      </c>
      <c r="D2338" s="45" t="s">
        <v>2037</v>
      </c>
      <c r="E2338" s="45" t="s">
        <v>2155</v>
      </c>
      <c r="F2338" s="46">
        <v>3430</v>
      </c>
      <c r="G2338" s="46">
        <v>50</v>
      </c>
      <c r="H2338" s="47">
        <v>1.48</v>
      </c>
      <c r="I2338" s="46">
        <v>84994837480</v>
      </c>
      <c r="J2338" s="46"/>
      <c r="K2338" s="44"/>
    </row>
    <row r="2339" spans="2:11" s="39" customFormat="1" ht="12.75" hidden="1" x14ac:dyDescent="0.2">
      <c r="B2339" s="45" t="s">
        <v>4855</v>
      </c>
      <c r="C2339" s="45" t="s">
        <v>4856</v>
      </c>
      <c r="D2339" s="45" t="s">
        <v>2037</v>
      </c>
      <c r="E2339" s="45" t="s">
        <v>2496</v>
      </c>
      <c r="F2339" s="46">
        <v>2860</v>
      </c>
      <c r="G2339" s="46">
        <v>35</v>
      </c>
      <c r="H2339" s="47">
        <v>1.24</v>
      </c>
      <c r="I2339" s="46">
        <v>39695430060</v>
      </c>
      <c r="J2339" s="46"/>
      <c r="K2339" s="44"/>
    </row>
    <row r="2340" spans="2:11" s="39" customFormat="1" ht="12.75" hidden="1" x14ac:dyDescent="0.2">
      <c r="B2340" s="45" t="s">
        <v>4857</v>
      </c>
      <c r="C2340" s="45" t="s">
        <v>4858</v>
      </c>
      <c r="D2340" s="45" t="s">
        <v>2037</v>
      </c>
      <c r="E2340" s="45" t="s">
        <v>2038</v>
      </c>
      <c r="F2340" s="46">
        <v>1815</v>
      </c>
      <c r="G2340" s="46">
        <v>30</v>
      </c>
      <c r="H2340" s="47">
        <v>1.68</v>
      </c>
      <c r="I2340" s="46">
        <v>87446567505</v>
      </c>
      <c r="J2340" s="46"/>
      <c r="K2340" s="44"/>
    </row>
    <row r="2341" spans="2:11" s="39" customFormat="1" ht="12.75" hidden="1" x14ac:dyDescent="0.2">
      <c r="B2341" s="45" t="s">
        <v>4859</v>
      </c>
      <c r="C2341" s="45" t="s">
        <v>4860</v>
      </c>
      <c r="D2341" s="45" t="s">
        <v>2037</v>
      </c>
      <c r="E2341" s="45" t="s">
        <v>2056</v>
      </c>
      <c r="F2341" s="46">
        <v>13550</v>
      </c>
      <c r="G2341" s="46">
        <v>350</v>
      </c>
      <c r="H2341" s="47">
        <v>2.65</v>
      </c>
      <c r="I2341" s="46">
        <v>136895392550</v>
      </c>
      <c r="J2341" s="46"/>
      <c r="K2341" s="44"/>
    </row>
    <row r="2342" spans="2:11" s="39" customFormat="1" ht="12.75" hidden="1" x14ac:dyDescent="0.2">
      <c r="B2342" s="45" t="s">
        <v>4861</v>
      </c>
      <c r="C2342" s="45" t="s">
        <v>4862</v>
      </c>
      <c r="D2342" s="45" t="s">
        <v>2037</v>
      </c>
      <c r="E2342" s="45" t="s">
        <v>2044</v>
      </c>
      <c r="F2342" s="46">
        <v>5400</v>
      </c>
      <c r="G2342" s="46">
        <v>90</v>
      </c>
      <c r="H2342" s="47">
        <v>1.69</v>
      </c>
      <c r="I2342" s="46">
        <v>70553440800</v>
      </c>
      <c r="J2342" s="46"/>
      <c r="K2342" s="44"/>
    </row>
    <row r="2343" spans="2:11" s="39" customFormat="1" ht="12.75" hidden="1" x14ac:dyDescent="0.2">
      <c r="B2343" s="45" t="s">
        <v>4863</v>
      </c>
      <c r="C2343" s="45" t="s">
        <v>4864</v>
      </c>
      <c r="D2343" s="45" t="s">
        <v>2037</v>
      </c>
      <c r="E2343" s="45" t="s">
        <v>2071</v>
      </c>
      <c r="F2343" s="46">
        <v>17050</v>
      </c>
      <c r="G2343" s="46">
        <v>0</v>
      </c>
      <c r="H2343" s="47">
        <v>0</v>
      </c>
      <c r="I2343" s="46">
        <v>306900000000</v>
      </c>
      <c r="J2343" s="46"/>
      <c r="K2343" s="44"/>
    </row>
    <row r="2344" spans="2:11" s="39" customFormat="1" ht="12.75" hidden="1" x14ac:dyDescent="0.2">
      <c r="B2344" s="45" t="s">
        <v>4865</v>
      </c>
      <c r="C2344" s="45" t="s">
        <v>4866</v>
      </c>
      <c r="D2344" s="45" t="s">
        <v>2037</v>
      </c>
      <c r="E2344" s="45" t="s">
        <v>2496</v>
      </c>
      <c r="F2344" s="46">
        <v>4970</v>
      </c>
      <c r="G2344" s="46">
        <v>5</v>
      </c>
      <c r="H2344" s="47">
        <v>0.1</v>
      </c>
      <c r="I2344" s="46">
        <v>59412508190</v>
      </c>
      <c r="J2344" s="46"/>
      <c r="K2344" s="44"/>
    </row>
    <row r="2345" spans="2:11" s="39" customFormat="1" ht="12.75" hidden="1" x14ac:dyDescent="0.2">
      <c r="B2345" s="45" t="s">
        <v>4867</v>
      </c>
      <c r="C2345" s="45" t="s">
        <v>4868</v>
      </c>
      <c r="D2345" s="45" t="s">
        <v>2037</v>
      </c>
      <c r="E2345" s="45" t="s">
        <v>2114</v>
      </c>
      <c r="F2345" s="46">
        <v>1915</v>
      </c>
      <c r="G2345" s="46">
        <v>50</v>
      </c>
      <c r="H2345" s="47">
        <v>2.68</v>
      </c>
      <c r="I2345" s="46">
        <v>57241893120</v>
      </c>
      <c r="J2345" s="46"/>
      <c r="K2345" s="44"/>
    </row>
    <row r="2346" spans="2:11" s="39" customFormat="1" ht="12.75" hidden="1" x14ac:dyDescent="0.2">
      <c r="B2346" s="45" t="s">
        <v>4869</v>
      </c>
      <c r="C2346" s="45" t="s">
        <v>4870</v>
      </c>
      <c r="D2346" s="45" t="s">
        <v>2037</v>
      </c>
      <c r="E2346" s="45" t="s">
        <v>2300</v>
      </c>
      <c r="F2346" s="46">
        <v>1765</v>
      </c>
      <c r="G2346" s="46">
        <v>25</v>
      </c>
      <c r="H2346" s="47">
        <v>1.44</v>
      </c>
      <c r="I2346" s="46">
        <v>69547504025</v>
      </c>
      <c r="J2346" s="46"/>
      <c r="K2346" s="44"/>
    </row>
    <row r="2347" spans="2:11" s="39" customFormat="1" ht="12.75" hidden="1" x14ac:dyDescent="0.2">
      <c r="B2347" s="45" t="s">
        <v>4871</v>
      </c>
      <c r="C2347" s="45" t="s">
        <v>4872</v>
      </c>
      <c r="D2347" s="45" t="s">
        <v>2037</v>
      </c>
      <c r="E2347" s="45" t="s">
        <v>2038</v>
      </c>
      <c r="F2347" s="46">
        <v>1175</v>
      </c>
      <c r="G2347" s="46">
        <v>30</v>
      </c>
      <c r="H2347" s="47">
        <v>2.62</v>
      </c>
      <c r="I2347" s="46">
        <v>92009522975</v>
      </c>
      <c r="J2347" s="46"/>
      <c r="K2347" s="44"/>
    </row>
    <row r="2348" spans="2:11" s="39" customFormat="1" ht="12.75" hidden="1" x14ac:dyDescent="0.2">
      <c r="B2348" s="45" t="s">
        <v>4873</v>
      </c>
      <c r="C2348" s="45" t="s">
        <v>4874</v>
      </c>
      <c r="D2348" s="45" t="s">
        <v>2037</v>
      </c>
      <c r="E2348" s="45" t="s">
        <v>269</v>
      </c>
      <c r="F2348" s="46">
        <v>10250</v>
      </c>
      <c r="G2348" s="46">
        <v>50</v>
      </c>
      <c r="H2348" s="47">
        <v>0.49</v>
      </c>
      <c r="I2348" s="46">
        <v>35977500000</v>
      </c>
      <c r="J2348" s="46"/>
      <c r="K2348" s="44"/>
    </row>
    <row r="2349" spans="2:11" s="39" customFormat="1" ht="12.75" hidden="1" x14ac:dyDescent="0.2">
      <c r="B2349" s="45" t="s">
        <v>4875</v>
      </c>
      <c r="C2349" s="45" t="s">
        <v>4876</v>
      </c>
      <c r="D2349" s="45" t="s">
        <v>2037</v>
      </c>
      <c r="E2349" s="45" t="s">
        <v>2111</v>
      </c>
      <c r="F2349" s="46">
        <v>7570</v>
      </c>
      <c r="G2349" s="46">
        <v>-120</v>
      </c>
      <c r="H2349" s="47">
        <v>-1.56</v>
      </c>
      <c r="I2349" s="46">
        <v>39364000000</v>
      </c>
      <c r="J2349" s="46"/>
      <c r="K2349" s="44"/>
    </row>
    <row r="2350" spans="2:11" s="39" customFormat="1" ht="12.75" hidden="1" x14ac:dyDescent="0.2">
      <c r="B2350" s="45" t="s">
        <v>4877</v>
      </c>
      <c r="C2350" s="45" t="s">
        <v>4878</v>
      </c>
      <c r="D2350" s="45" t="s">
        <v>2037</v>
      </c>
      <c r="E2350" s="45" t="s">
        <v>2126</v>
      </c>
      <c r="F2350" s="46">
        <v>14500</v>
      </c>
      <c r="G2350" s="46">
        <v>-150</v>
      </c>
      <c r="H2350" s="47">
        <v>-1.02</v>
      </c>
      <c r="I2350" s="46">
        <v>128014816000</v>
      </c>
      <c r="J2350" s="46"/>
      <c r="K2350" s="44"/>
    </row>
    <row r="2351" spans="2:11" s="39" customFormat="1" ht="12.75" hidden="1" x14ac:dyDescent="0.2">
      <c r="B2351" s="45" t="s">
        <v>4879</v>
      </c>
      <c r="C2351" s="45" t="s">
        <v>4880</v>
      </c>
      <c r="D2351" s="45" t="s">
        <v>2037</v>
      </c>
      <c r="E2351" s="45" t="s">
        <v>2126</v>
      </c>
      <c r="F2351" s="46">
        <v>6350</v>
      </c>
      <c r="G2351" s="46">
        <v>20</v>
      </c>
      <c r="H2351" s="47">
        <v>0.32</v>
      </c>
      <c r="I2351" s="46">
        <v>179178464350</v>
      </c>
      <c r="J2351" s="46"/>
      <c r="K2351" s="44"/>
    </row>
    <row r="2352" spans="2:11" s="39" customFormat="1" ht="12.75" hidden="1" x14ac:dyDescent="0.2">
      <c r="B2352" s="45" t="s">
        <v>4881</v>
      </c>
      <c r="C2352" s="45" t="s">
        <v>4882</v>
      </c>
      <c r="D2352" s="45" t="s">
        <v>2037</v>
      </c>
      <c r="E2352" s="45" t="s">
        <v>2300</v>
      </c>
      <c r="F2352" s="46">
        <v>2650</v>
      </c>
      <c r="G2352" s="46">
        <v>150</v>
      </c>
      <c r="H2352" s="47">
        <v>6</v>
      </c>
      <c r="I2352" s="46">
        <v>71158658600</v>
      </c>
      <c r="J2352" s="46"/>
      <c r="K2352" s="44"/>
    </row>
    <row r="2353" spans="2:11" s="39" customFormat="1" ht="12.75" hidden="1" x14ac:dyDescent="0.2">
      <c r="B2353" s="45" t="s">
        <v>4883</v>
      </c>
      <c r="C2353" s="45" t="s">
        <v>4884</v>
      </c>
      <c r="D2353" s="45" t="s">
        <v>2037</v>
      </c>
      <c r="E2353" s="45" t="s">
        <v>2214</v>
      </c>
      <c r="F2353" s="46">
        <v>480</v>
      </c>
      <c r="G2353" s="46">
        <v>0</v>
      </c>
      <c r="H2353" s="47">
        <v>0</v>
      </c>
      <c r="I2353" s="46">
        <v>25343808000</v>
      </c>
      <c r="J2353" s="46"/>
      <c r="K2353" s="44"/>
    </row>
    <row r="2354" spans="2:11" s="39" customFormat="1" ht="12.75" hidden="1" x14ac:dyDescent="0.2">
      <c r="B2354" s="45" t="s">
        <v>4885</v>
      </c>
      <c r="C2354" s="45" t="s">
        <v>4886</v>
      </c>
      <c r="D2354" s="45" t="s">
        <v>2037</v>
      </c>
      <c r="E2354" s="45" t="s">
        <v>2041</v>
      </c>
      <c r="F2354" s="46">
        <v>2525</v>
      </c>
      <c r="G2354" s="46">
        <v>25</v>
      </c>
      <c r="H2354" s="47">
        <v>1</v>
      </c>
      <c r="I2354" s="46">
        <v>11009000000</v>
      </c>
      <c r="J2354" s="46"/>
      <c r="K2354" s="44"/>
    </row>
    <row r="2355" spans="2:11" s="39" customFormat="1" ht="12.75" hidden="1" x14ac:dyDescent="0.2">
      <c r="B2355" s="45" t="s">
        <v>4887</v>
      </c>
      <c r="C2355" s="45" t="s">
        <v>4888</v>
      </c>
      <c r="D2355" s="45" t="s">
        <v>2037</v>
      </c>
      <c r="E2355" s="45" t="s">
        <v>2041</v>
      </c>
      <c r="F2355" s="46">
        <v>2030</v>
      </c>
      <c r="G2355" s="46">
        <v>5</v>
      </c>
      <c r="H2355" s="47">
        <v>0.25</v>
      </c>
      <c r="I2355" s="46">
        <v>9561300000</v>
      </c>
      <c r="J2355" s="46"/>
      <c r="K2355" s="44"/>
    </row>
    <row r="2356" spans="2:11" s="39" customFormat="1" ht="12.75" hidden="1" x14ac:dyDescent="0.2">
      <c r="B2356" s="45" t="s">
        <v>4889</v>
      </c>
      <c r="C2356" s="45" t="s">
        <v>4890</v>
      </c>
      <c r="D2356" s="45" t="s">
        <v>2037</v>
      </c>
      <c r="E2356" s="45" t="s">
        <v>2114</v>
      </c>
      <c r="F2356" s="46">
        <v>1100</v>
      </c>
      <c r="G2356" s="46">
        <v>0</v>
      </c>
      <c r="H2356" s="47">
        <v>0</v>
      </c>
      <c r="I2356" s="46">
        <v>81066045500</v>
      </c>
      <c r="J2356" s="46"/>
      <c r="K2356" s="44"/>
    </row>
    <row r="2357" spans="2:11" s="39" customFormat="1" ht="12.75" hidden="1" x14ac:dyDescent="0.2">
      <c r="B2357" s="45" t="s">
        <v>4891</v>
      </c>
      <c r="C2357" s="45" t="s">
        <v>4892</v>
      </c>
      <c r="D2357" s="45" t="s">
        <v>2037</v>
      </c>
      <c r="E2357" s="45" t="s">
        <v>2053</v>
      </c>
      <c r="F2357" s="46">
        <v>3780</v>
      </c>
      <c r="G2357" s="46">
        <v>105</v>
      </c>
      <c r="H2357" s="47">
        <v>2.86</v>
      </c>
      <c r="I2357" s="46">
        <v>384870267180</v>
      </c>
      <c r="J2357" s="46"/>
      <c r="K2357" s="44"/>
    </row>
    <row r="2358" spans="2:11" s="39" customFormat="1" ht="12.75" hidden="1" x14ac:dyDescent="0.2">
      <c r="B2358" s="45" t="s">
        <v>4893</v>
      </c>
      <c r="C2358" s="45" t="s">
        <v>4894</v>
      </c>
      <c r="D2358" s="45" t="s">
        <v>2037</v>
      </c>
      <c r="E2358" s="45" t="s">
        <v>2071</v>
      </c>
      <c r="F2358" s="46">
        <v>12200</v>
      </c>
      <c r="G2358" s="46">
        <v>150</v>
      </c>
      <c r="H2358" s="47">
        <v>1.24</v>
      </c>
      <c r="I2358" s="46">
        <v>221051495000</v>
      </c>
      <c r="J2358" s="46"/>
      <c r="K2358" s="44"/>
    </row>
    <row r="2359" spans="2:11" s="39" customFormat="1" ht="12.75" hidden="1" x14ac:dyDescent="0.2">
      <c r="B2359" s="45" t="s">
        <v>4895</v>
      </c>
      <c r="C2359" s="45" t="s">
        <v>4896</v>
      </c>
      <c r="D2359" s="45" t="s">
        <v>2037</v>
      </c>
      <c r="E2359" s="45" t="s">
        <v>2131</v>
      </c>
      <c r="F2359" s="46">
        <v>1670</v>
      </c>
      <c r="G2359" s="46">
        <v>5</v>
      </c>
      <c r="H2359" s="47">
        <v>0.3</v>
      </c>
      <c r="I2359" s="46">
        <v>53496210530</v>
      </c>
      <c r="J2359" s="46"/>
      <c r="K2359" s="44"/>
    </row>
    <row r="2360" spans="2:11" s="39" customFormat="1" ht="12.75" hidden="1" x14ac:dyDescent="0.2">
      <c r="B2360" s="45" t="s">
        <v>4897</v>
      </c>
      <c r="C2360" s="45" t="s">
        <v>4898</v>
      </c>
      <c r="D2360" s="45" t="s">
        <v>2037</v>
      </c>
      <c r="E2360" s="45" t="s">
        <v>2126</v>
      </c>
      <c r="F2360" s="46">
        <v>3010</v>
      </c>
      <c r="G2360" s="46">
        <v>60</v>
      </c>
      <c r="H2360" s="47">
        <v>2.0299999999999998</v>
      </c>
      <c r="I2360" s="46">
        <v>58394000000</v>
      </c>
      <c r="J2360" s="46"/>
      <c r="K2360" s="44"/>
    </row>
    <row r="2361" spans="2:11" s="39" customFormat="1" ht="12.75" hidden="1" x14ac:dyDescent="0.2">
      <c r="B2361" s="45" t="s">
        <v>4899</v>
      </c>
      <c r="C2361" s="45" t="s">
        <v>4900</v>
      </c>
      <c r="D2361" s="45" t="s">
        <v>2037</v>
      </c>
      <c r="E2361" s="45" t="s">
        <v>2300</v>
      </c>
      <c r="F2361" s="46">
        <v>1770</v>
      </c>
      <c r="G2361" s="46">
        <v>0</v>
      </c>
      <c r="H2361" s="47">
        <v>0</v>
      </c>
      <c r="I2361" s="46">
        <v>80762168880</v>
      </c>
      <c r="J2361" s="46"/>
      <c r="K2361" s="44"/>
    </row>
    <row r="2362" spans="2:11" s="39" customFormat="1" ht="12.75" hidden="1" x14ac:dyDescent="0.2">
      <c r="B2362" s="45" t="s">
        <v>4901</v>
      </c>
      <c r="C2362" s="45" t="s">
        <v>4902</v>
      </c>
      <c r="D2362" s="45" t="s">
        <v>2037</v>
      </c>
      <c r="E2362" s="45" t="s">
        <v>2041</v>
      </c>
      <c r="F2362" s="46">
        <v>627</v>
      </c>
      <c r="G2362" s="46">
        <v>7</v>
      </c>
      <c r="H2362" s="47">
        <v>1.1299999999999999</v>
      </c>
      <c r="I2362" s="46">
        <v>50160000000</v>
      </c>
      <c r="J2362" s="46"/>
      <c r="K2362" s="44"/>
    </row>
    <row r="2363" spans="2:11" s="39" customFormat="1" ht="12.75" hidden="1" x14ac:dyDescent="0.2">
      <c r="B2363" s="45" t="s">
        <v>4903</v>
      </c>
      <c r="C2363" s="45" t="s">
        <v>4904</v>
      </c>
      <c r="D2363" s="45" t="s">
        <v>2037</v>
      </c>
      <c r="E2363" s="45" t="s">
        <v>2071</v>
      </c>
      <c r="F2363" s="46">
        <v>33000</v>
      </c>
      <c r="G2363" s="46">
        <v>-100</v>
      </c>
      <c r="H2363" s="47">
        <v>-0.3</v>
      </c>
      <c r="I2363" s="46">
        <v>883268562000</v>
      </c>
      <c r="J2363" s="46"/>
      <c r="K2363" s="44"/>
    </row>
    <row r="2364" spans="2:11" s="39" customFormat="1" ht="12.75" hidden="1" x14ac:dyDescent="0.2">
      <c r="B2364" s="45" t="s">
        <v>4905</v>
      </c>
      <c r="C2364" s="45" t="s">
        <v>4906</v>
      </c>
      <c r="D2364" s="45" t="s">
        <v>2037</v>
      </c>
      <c r="E2364" s="45" t="s">
        <v>2114</v>
      </c>
      <c r="F2364" s="46">
        <v>9200</v>
      </c>
      <c r="G2364" s="46">
        <v>260</v>
      </c>
      <c r="H2364" s="47">
        <v>2.91</v>
      </c>
      <c r="I2364" s="46">
        <v>141128000000</v>
      </c>
      <c r="J2364" s="46"/>
      <c r="K2364" s="44"/>
    </row>
    <row r="2365" spans="2:11" s="39" customFormat="1" ht="12.75" hidden="1" x14ac:dyDescent="0.2">
      <c r="B2365" s="45" t="s">
        <v>4907</v>
      </c>
      <c r="C2365" s="45" t="s">
        <v>4908</v>
      </c>
      <c r="D2365" s="45" t="s">
        <v>2037</v>
      </c>
      <c r="E2365" s="45" t="s">
        <v>269</v>
      </c>
      <c r="F2365" s="46">
        <v>29200</v>
      </c>
      <c r="G2365" s="46">
        <v>2450</v>
      </c>
      <c r="H2365" s="47">
        <v>9.16</v>
      </c>
      <c r="I2365" s="46">
        <v>1048743608400</v>
      </c>
      <c r="J2365" s="46"/>
      <c r="K2365" s="44"/>
    </row>
    <row r="2366" spans="2:11" s="39" customFormat="1" ht="12.75" hidden="1" x14ac:dyDescent="0.2">
      <c r="B2366" s="45" t="s">
        <v>4909</v>
      </c>
      <c r="C2366" s="45" t="s">
        <v>4910</v>
      </c>
      <c r="D2366" s="45" t="s">
        <v>2037</v>
      </c>
      <c r="E2366" s="45" t="s">
        <v>269</v>
      </c>
      <c r="F2366" s="46">
        <v>24450</v>
      </c>
      <c r="G2366" s="46">
        <v>450</v>
      </c>
      <c r="H2366" s="47">
        <v>1.88</v>
      </c>
      <c r="I2366" s="46">
        <v>366750000000</v>
      </c>
      <c r="J2366" s="46"/>
      <c r="K2366" s="44"/>
    </row>
    <row r="2367" spans="2:11" s="39" customFormat="1" ht="12.75" hidden="1" x14ac:dyDescent="0.2">
      <c r="B2367" s="45" t="s">
        <v>4911</v>
      </c>
      <c r="C2367" s="45" t="s">
        <v>4912</v>
      </c>
      <c r="D2367" s="45" t="s">
        <v>2037</v>
      </c>
      <c r="E2367" s="45" t="s">
        <v>2300</v>
      </c>
      <c r="F2367" s="46">
        <v>13150</v>
      </c>
      <c r="G2367" s="46">
        <v>150</v>
      </c>
      <c r="H2367" s="47">
        <v>1.1499999999999999</v>
      </c>
      <c r="I2367" s="46">
        <v>80878890900</v>
      </c>
      <c r="J2367" s="46"/>
      <c r="K2367" s="44"/>
    </row>
    <row r="2368" spans="2:11" s="39" customFormat="1" ht="12.75" hidden="1" x14ac:dyDescent="0.2">
      <c r="B2368" s="45" t="s">
        <v>4913</v>
      </c>
      <c r="C2368" s="45" t="s">
        <v>4914</v>
      </c>
      <c r="D2368" s="45" t="s">
        <v>2037</v>
      </c>
      <c r="E2368" s="45" t="s">
        <v>2047</v>
      </c>
      <c r="F2368" s="46">
        <v>8120</v>
      </c>
      <c r="G2368" s="46">
        <v>-80</v>
      </c>
      <c r="H2368" s="47">
        <v>-0.98</v>
      </c>
      <c r="I2368" s="46">
        <v>70035000000</v>
      </c>
      <c r="J2368" s="46"/>
      <c r="K2368" s="44"/>
    </row>
    <row r="2369" spans="2:11" s="39" customFormat="1" ht="12.75" hidden="1" x14ac:dyDescent="0.2">
      <c r="B2369" s="45" t="s">
        <v>4915</v>
      </c>
      <c r="C2369" s="45" t="s">
        <v>4916</v>
      </c>
      <c r="D2369" s="45" t="s">
        <v>2037</v>
      </c>
      <c r="E2369" s="45" t="s">
        <v>2131</v>
      </c>
      <c r="F2369" s="46">
        <v>3565</v>
      </c>
      <c r="G2369" s="46">
        <v>85</v>
      </c>
      <c r="H2369" s="47">
        <v>2.44</v>
      </c>
      <c r="I2369" s="46">
        <v>54922165405</v>
      </c>
      <c r="J2369" s="46"/>
      <c r="K2369" s="44"/>
    </row>
    <row r="2370" spans="2:11" s="39" customFormat="1" ht="12.75" hidden="1" x14ac:dyDescent="0.2">
      <c r="B2370" s="45" t="s">
        <v>4917</v>
      </c>
      <c r="C2370" s="45" t="s">
        <v>4918</v>
      </c>
      <c r="D2370" s="45" t="s">
        <v>2037</v>
      </c>
      <c r="E2370" s="45" t="s">
        <v>2111</v>
      </c>
      <c r="F2370" s="46">
        <v>400</v>
      </c>
      <c r="G2370" s="46">
        <v>0</v>
      </c>
      <c r="H2370" s="47">
        <v>0</v>
      </c>
      <c r="I2370" s="46">
        <v>21280401200</v>
      </c>
      <c r="J2370" s="46"/>
      <c r="K2370" s="44"/>
    </row>
    <row r="2371" spans="2:11" s="39" customFormat="1" ht="12.75" hidden="1" x14ac:dyDescent="0.2">
      <c r="B2371" s="45" t="s">
        <v>4919</v>
      </c>
      <c r="C2371" s="45" t="s">
        <v>4920</v>
      </c>
      <c r="D2371" s="45" t="s">
        <v>2037</v>
      </c>
      <c r="E2371" s="45" t="s">
        <v>2078</v>
      </c>
      <c r="F2371" s="46">
        <v>1130</v>
      </c>
      <c r="G2371" s="46">
        <v>15</v>
      </c>
      <c r="H2371" s="47">
        <v>1.35</v>
      </c>
      <c r="I2371" s="46">
        <v>44019904840</v>
      </c>
      <c r="J2371" s="46"/>
      <c r="K2371" s="44"/>
    </row>
    <row r="2372" spans="2:11" s="39" customFormat="1" ht="12.75" hidden="1" x14ac:dyDescent="0.2">
      <c r="B2372" s="45" t="s">
        <v>4921</v>
      </c>
      <c r="C2372" s="45" t="s">
        <v>4922</v>
      </c>
      <c r="D2372" s="45" t="s">
        <v>2037</v>
      </c>
      <c r="E2372" s="45" t="s">
        <v>2053</v>
      </c>
      <c r="F2372" s="46">
        <v>1130</v>
      </c>
      <c r="G2372" s="46">
        <v>45</v>
      </c>
      <c r="H2372" s="47">
        <v>4.1500000000000004</v>
      </c>
      <c r="I2372" s="46">
        <v>96177709210</v>
      </c>
      <c r="J2372" s="46"/>
      <c r="K2372" s="44"/>
    </row>
    <row r="2373" spans="2:11" s="39" customFormat="1" ht="12.75" hidden="1" x14ac:dyDescent="0.2">
      <c r="B2373" s="45" t="s">
        <v>4923</v>
      </c>
      <c r="C2373" s="45" t="s">
        <v>4924</v>
      </c>
      <c r="D2373" s="45" t="s">
        <v>2037</v>
      </c>
      <c r="E2373" s="45" t="s">
        <v>2047</v>
      </c>
      <c r="F2373" s="46">
        <v>3010</v>
      </c>
      <c r="G2373" s="46">
        <v>-10</v>
      </c>
      <c r="H2373" s="47">
        <v>-0.33</v>
      </c>
      <c r="I2373" s="46">
        <v>99615215560</v>
      </c>
      <c r="J2373" s="46"/>
      <c r="K2373" s="44"/>
    </row>
    <row r="2374" spans="2:11" s="39" customFormat="1" ht="12.75" hidden="1" x14ac:dyDescent="0.2">
      <c r="B2374" s="45" t="s">
        <v>4925</v>
      </c>
      <c r="C2374" s="45" t="s">
        <v>4926</v>
      </c>
      <c r="D2374" s="45" t="s">
        <v>2037</v>
      </c>
      <c r="E2374" s="45" t="s">
        <v>2038</v>
      </c>
      <c r="F2374" s="46">
        <v>5750</v>
      </c>
      <c r="G2374" s="46">
        <v>90</v>
      </c>
      <c r="H2374" s="47">
        <v>1.59</v>
      </c>
      <c r="I2374" s="46">
        <v>59859800000</v>
      </c>
      <c r="J2374" s="46"/>
      <c r="K2374" s="44"/>
    </row>
    <row r="2375" spans="2:11" s="39" customFormat="1" ht="12.75" hidden="1" x14ac:dyDescent="0.2">
      <c r="B2375" s="45" t="s">
        <v>4927</v>
      </c>
      <c r="C2375" s="45" t="s">
        <v>4928</v>
      </c>
      <c r="D2375" s="45" t="s">
        <v>2037</v>
      </c>
      <c r="E2375" s="45" t="s">
        <v>2114</v>
      </c>
      <c r="F2375" s="46">
        <v>1750</v>
      </c>
      <c r="G2375" s="46">
        <v>5</v>
      </c>
      <c r="H2375" s="47">
        <v>0.28999999999999998</v>
      </c>
      <c r="I2375" s="46">
        <v>63654302250</v>
      </c>
      <c r="J2375" s="46"/>
      <c r="K2375" s="44"/>
    </row>
    <row r="2376" spans="2:11" s="39" customFormat="1" ht="12.75" hidden="1" x14ac:dyDescent="0.2">
      <c r="B2376" s="45" t="s">
        <v>4929</v>
      </c>
      <c r="C2376" s="45" t="s">
        <v>4930</v>
      </c>
      <c r="D2376" s="45" t="s">
        <v>2037</v>
      </c>
      <c r="E2376" s="45" t="s">
        <v>2056</v>
      </c>
      <c r="F2376" s="46">
        <v>12600</v>
      </c>
      <c r="G2376" s="46">
        <v>400</v>
      </c>
      <c r="H2376" s="47">
        <v>3.28</v>
      </c>
      <c r="I2376" s="46">
        <v>262945002600</v>
      </c>
      <c r="J2376" s="46"/>
      <c r="K2376" s="44"/>
    </row>
    <row r="2377" spans="2:11" s="39" customFormat="1" ht="12.75" hidden="1" x14ac:dyDescent="0.2">
      <c r="B2377" s="45" t="s">
        <v>4931</v>
      </c>
      <c r="C2377" s="45" t="s">
        <v>4932</v>
      </c>
      <c r="D2377" s="45" t="s">
        <v>2037</v>
      </c>
      <c r="E2377" s="45" t="s">
        <v>269</v>
      </c>
      <c r="F2377" s="46">
        <v>7570</v>
      </c>
      <c r="G2377" s="46">
        <v>220</v>
      </c>
      <c r="H2377" s="47">
        <v>2.99</v>
      </c>
      <c r="I2377" s="46">
        <v>64269300000</v>
      </c>
      <c r="J2377" s="46"/>
      <c r="K2377" s="44"/>
    </row>
    <row r="2378" spans="2:11" s="39" customFormat="1" ht="12.75" hidden="1" x14ac:dyDescent="0.2">
      <c r="B2378" s="45" t="s">
        <v>4933</v>
      </c>
      <c r="C2378" s="45" t="s">
        <v>4934</v>
      </c>
      <c r="D2378" s="45" t="s">
        <v>2037</v>
      </c>
      <c r="E2378" s="45" t="s">
        <v>2131</v>
      </c>
      <c r="F2378" s="46">
        <v>1145</v>
      </c>
      <c r="G2378" s="46">
        <v>-10</v>
      </c>
      <c r="H2378" s="47">
        <v>-0.87</v>
      </c>
      <c r="I2378" s="46">
        <v>90614088590</v>
      </c>
      <c r="J2378" s="46"/>
      <c r="K2378" s="44"/>
    </row>
    <row r="2379" spans="2:11" s="39" customFormat="1" ht="12.75" hidden="1" x14ac:dyDescent="0.2">
      <c r="B2379" s="45" t="s">
        <v>4935</v>
      </c>
      <c r="C2379" s="45" t="s">
        <v>4936</v>
      </c>
      <c r="D2379" s="45" t="s">
        <v>2037</v>
      </c>
      <c r="E2379" s="45" t="s">
        <v>2126</v>
      </c>
      <c r="F2379" s="46">
        <v>5570</v>
      </c>
      <c r="G2379" s="46">
        <v>200</v>
      </c>
      <c r="H2379" s="47">
        <v>3.72</v>
      </c>
      <c r="I2379" s="46">
        <v>53514733040</v>
      </c>
      <c r="J2379" s="46"/>
      <c r="K2379" s="44"/>
    </row>
    <row r="2380" spans="2:11" s="39" customFormat="1" ht="12.75" hidden="1" x14ac:dyDescent="0.2">
      <c r="B2380" s="45" t="s">
        <v>4937</v>
      </c>
      <c r="C2380" s="45" t="s">
        <v>4938</v>
      </c>
      <c r="D2380" s="45" t="s">
        <v>2037</v>
      </c>
      <c r="E2380" s="45" t="s">
        <v>2038</v>
      </c>
      <c r="F2380" s="46">
        <v>1735</v>
      </c>
      <c r="G2380" s="46">
        <v>75</v>
      </c>
      <c r="H2380" s="47">
        <v>4.5199999999999996</v>
      </c>
      <c r="I2380" s="46">
        <v>144090264840</v>
      </c>
      <c r="J2380" s="46"/>
      <c r="K2380" s="44"/>
    </row>
    <row r="2381" spans="2:11" s="39" customFormat="1" ht="12.75" hidden="1" x14ac:dyDescent="0.2">
      <c r="B2381" s="45" t="s">
        <v>4939</v>
      </c>
      <c r="C2381" s="45" t="s">
        <v>4940</v>
      </c>
      <c r="D2381" s="45" t="s">
        <v>2037</v>
      </c>
      <c r="E2381" s="45" t="s">
        <v>2056</v>
      </c>
      <c r="F2381" s="46">
        <v>9500</v>
      </c>
      <c r="G2381" s="46">
        <v>10</v>
      </c>
      <c r="H2381" s="47">
        <v>0.11</v>
      </c>
      <c r="I2381" s="46">
        <v>325126242500</v>
      </c>
      <c r="J2381" s="46"/>
      <c r="K2381" s="44"/>
    </row>
    <row r="2382" spans="2:11" s="39" customFormat="1" ht="12.75" hidden="1" x14ac:dyDescent="0.2">
      <c r="B2382" s="45" t="s">
        <v>4941</v>
      </c>
      <c r="C2382" s="45" t="s">
        <v>4942</v>
      </c>
      <c r="D2382" s="45" t="s">
        <v>2037</v>
      </c>
      <c r="E2382" s="45" t="s">
        <v>2047</v>
      </c>
      <c r="F2382" s="46">
        <v>5740</v>
      </c>
      <c r="G2382" s="46">
        <v>200</v>
      </c>
      <c r="H2382" s="47">
        <v>3.61</v>
      </c>
      <c r="I2382" s="46">
        <v>165485732580</v>
      </c>
      <c r="J2382" s="46"/>
      <c r="K2382" s="44"/>
    </row>
    <row r="2383" spans="2:11" s="39" customFormat="1" ht="12.75" hidden="1" x14ac:dyDescent="0.2">
      <c r="B2383" s="45" t="s">
        <v>4943</v>
      </c>
      <c r="C2383" s="45" t="s">
        <v>4944</v>
      </c>
      <c r="D2383" s="45" t="s">
        <v>2037</v>
      </c>
      <c r="E2383" s="45" t="s">
        <v>2041</v>
      </c>
      <c r="F2383" s="46">
        <v>4435</v>
      </c>
      <c r="G2383" s="46">
        <v>5</v>
      </c>
      <c r="H2383" s="47">
        <v>0.11</v>
      </c>
      <c r="I2383" s="46">
        <v>55781239110</v>
      </c>
      <c r="J2383" s="46"/>
      <c r="K2383" s="44"/>
    </row>
    <row r="2384" spans="2:11" s="39" customFormat="1" ht="12.75" hidden="1" x14ac:dyDescent="0.2">
      <c r="B2384" s="45" t="s">
        <v>4945</v>
      </c>
      <c r="C2384" s="45" t="s">
        <v>4946</v>
      </c>
      <c r="D2384" s="45" t="s">
        <v>2037</v>
      </c>
      <c r="E2384" s="45" t="s">
        <v>2056</v>
      </c>
      <c r="F2384" s="46">
        <v>23750</v>
      </c>
      <c r="G2384" s="46">
        <v>450</v>
      </c>
      <c r="H2384" s="47">
        <v>1.93</v>
      </c>
      <c r="I2384" s="46">
        <v>236815857500</v>
      </c>
      <c r="J2384" s="46"/>
      <c r="K2384" s="44"/>
    </row>
    <row r="2385" spans="2:11" hidden="1" x14ac:dyDescent="0.2">
      <c r="B2385" s="66" t="s">
        <v>4947</v>
      </c>
      <c r="C2385" s="66" t="s">
        <v>5256</v>
      </c>
      <c r="D2385" s="66" t="s">
        <v>2037</v>
      </c>
      <c r="E2385" s="66" t="s">
        <v>2341</v>
      </c>
      <c r="F2385" s="67">
        <v>7450</v>
      </c>
      <c r="G2385" s="67">
        <v>-90</v>
      </c>
      <c r="H2385" s="68">
        <v>-1.19</v>
      </c>
      <c r="I2385" s="67">
        <v>88527388950</v>
      </c>
      <c r="J2385" s="67" t="s">
        <v>5257</v>
      </c>
      <c r="K2385" s="65" t="s">
        <v>5125</v>
      </c>
    </row>
    <row r="2386" spans="2:11" s="39" customFormat="1" ht="12.75" hidden="1" x14ac:dyDescent="0.2">
      <c r="B2386" s="45" t="s">
        <v>4948</v>
      </c>
      <c r="C2386" s="45" t="s">
        <v>4949</v>
      </c>
      <c r="D2386" s="45" t="s">
        <v>2037</v>
      </c>
      <c r="E2386" s="45" t="s">
        <v>2056</v>
      </c>
      <c r="F2386" s="46">
        <v>61800</v>
      </c>
      <c r="G2386" s="46">
        <v>-200</v>
      </c>
      <c r="H2386" s="47">
        <v>-0.32</v>
      </c>
      <c r="I2386" s="48">
        <v>610629979200</v>
      </c>
      <c r="J2386" s="46"/>
      <c r="K2386" s="44"/>
    </row>
    <row r="2387" spans="2:11" s="39" customFormat="1" ht="12.75" hidden="1" x14ac:dyDescent="0.2">
      <c r="B2387" s="45" t="s">
        <v>4950</v>
      </c>
      <c r="C2387" s="45" t="s">
        <v>4951</v>
      </c>
      <c r="D2387" s="45" t="s">
        <v>2037</v>
      </c>
      <c r="E2387" s="45" t="s">
        <v>2056</v>
      </c>
      <c r="F2387" s="46">
        <v>29250</v>
      </c>
      <c r="G2387" s="46">
        <v>-50</v>
      </c>
      <c r="H2387" s="47">
        <v>-0.17</v>
      </c>
      <c r="I2387" s="46">
        <v>335325714750</v>
      </c>
      <c r="J2387" s="46"/>
      <c r="K2387" s="44"/>
    </row>
    <row r="2388" spans="2:11" s="39" customFormat="1" ht="12.75" hidden="1" x14ac:dyDescent="0.2">
      <c r="B2388" s="45" t="s">
        <v>4952</v>
      </c>
      <c r="C2388" s="45" t="s">
        <v>4953</v>
      </c>
      <c r="D2388" s="45" t="s">
        <v>2037</v>
      </c>
      <c r="E2388" s="45" t="s">
        <v>2056</v>
      </c>
      <c r="F2388" s="46">
        <v>187800</v>
      </c>
      <c r="G2388" s="46">
        <v>1800</v>
      </c>
      <c r="H2388" s="47">
        <v>0.97</v>
      </c>
      <c r="I2388" s="46">
        <v>2379451353000</v>
      </c>
      <c r="J2388" s="46"/>
      <c r="K2388" s="44"/>
    </row>
    <row r="2389" spans="2:11" s="39" customFormat="1" ht="12.75" hidden="1" x14ac:dyDescent="0.2">
      <c r="B2389" s="45" t="s">
        <v>4954</v>
      </c>
      <c r="C2389" s="45" t="s">
        <v>4955</v>
      </c>
      <c r="D2389" s="45" t="s">
        <v>2037</v>
      </c>
      <c r="E2389" s="45" t="s">
        <v>2053</v>
      </c>
      <c r="F2389" s="46">
        <v>7220</v>
      </c>
      <c r="G2389" s="46">
        <v>240</v>
      </c>
      <c r="H2389" s="47">
        <v>3.44</v>
      </c>
      <c r="I2389" s="46">
        <v>108300000000</v>
      </c>
      <c r="J2389" s="46"/>
      <c r="K2389" s="44"/>
    </row>
    <row r="2390" spans="2:11" s="39" customFormat="1" ht="12.75" hidden="1" x14ac:dyDescent="0.2">
      <c r="B2390" s="45" t="s">
        <v>4956</v>
      </c>
      <c r="C2390" s="45" t="s">
        <v>4957</v>
      </c>
      <c r="D2390" s="45" t="s">
        <v>2037</v>
      </c>
      <c r="E2390" s="45" t="s">
        <v>2038</v>
      </c>
      <c r="F2390" s="46">
        <v>5810</v>
      </c>
      <c r="G2390" s="46">
        <v>-70</v>
      </c>
      <c r="H2390" s="47">
        <v>-1.19</v>
      </c>
      <c r="I2390" s="46">
        <v>71594863760</v>
      </c>
      <c r="J2390" s="46"/>
      <c r="K2390" s="44"/>
    </row>
    <row r="2391" spans="2:11" s="39" customFormat="1" ht="12.75" hidden="1" x14ac:dyDescent="0.2">
      <c r="B2391" s="45" t="s">
        <v>4958</v>
      </c>
      <c r="C2391" s="45" t="s">
        <v>4959</v>
      </c>
      <c r="D2391" s="45" t="s">
        <v>2037</v>
      </c>
      <c r="E2391" s="45" t="s">
        <v>2300</v>
      </c>
      <c r="F2391" s="46">
        <v>2115</v>
      </c>
      <c r="G2391" s="46">
        <v>75</v>
      </c>
      <c r="H2391" s="47">
        <v>3.68</v>
      </c>
      <c r="I2391" s="46">
        <v>81188773605</v>
      </c>
      <c r="J2391" s="46"/>
      <c r="K2391" s="44"/>
    </row>
    <row r="2392" spans="2:11" s="39" customFormat="1" ht="12.75" hidden="1" x14ac:dyDescent="0.2">
      <c r="B2392" s="45" t="s">
        <v>4960</v>
      </c>
      <c r="C2392" s="45" t="s">
        <v>4961</v>
      </c>
      <c r="D2392" s="45" t="s">
        <v>2037</v>
      </c>
      <c r="E2392" s="45" t="s">
        <v>2071</v>
      </c>
      <c r="F2392" s="46">
        <v>3905</v>
      </c>
      <c r="G2392" s="46">
        <v>-25</v>
      </c>
      <c r="H2392" s="47">
        <v>-0.64</v>
      </c>
      <c r="I2392" s="46">
        <v>54367264875</v>
      </c>
      <c r="J2392" s="46"/>
      <c r="K2392" s="44"/>
    </row>
    <row r="2393" spans="2:11" s="39" customFormat="1" ht="12.75" hidden="1" x14ac:dyDescent="0.2">
      <c r="B2393" s="45" t="s">
        <v>4962</v>
      </c>
      <c r="C2393" s="45" t="s">
        <v>4963</v>
      </c>
      <c r="D2393" s="45" t="s">
        <v>2037</v>
      </c>
      <c r="E2393" s="45" t="s">
        <v>2044</v>
      </c>
      <c r="F2393" s="46">
        <v>12800</v>
      </c>
      <c r="G2393" s="46">
        <v>150</v>
      </c>
      <c r="H2393" s="47">
        <v>1.19</v>
      </c>
      <c r="I2393" s="46">
        <v>144796620800</v>
      </c>
      <c r="J2393" s="46"/>
      <c r="K2393" s="44"/>
    </row>
  </sheetData>
  <autoFilter ref="B5:K2393">
    <filterColumn colId="3">
      <filters>
        <filter val="의료·정밀기기"/>
        <filter val="의료정밀"/>
      </filters>
    </filterColumn>
    <filterColumn colId="9">
      <filters>
        <filter val="O"/>
      </filters>
    </filterColumn>
  </autoFilter>
  <phoneticPr fontId="3" type="noConversion"/>
  <conditionalFormatting sqref="K1:K1048576">
    <cfRule type="containsText" dxfId="0" priority="1" operator="containsText" text="O">
      <formula>NOT(ISERROR(SEARCH("O",K1)))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E52"/>
  <sheetViews>
    <sheetView workbookViewId="0">
      <selection activeCell="G24" sqref="A1:XFD1048576"/>
    </sheetView>
  </sheetViews>
  <sheetFormatPr defaultColWidth="11.140625" defaultRowHeight="12" x14ac:dyDescent="0.2"/>
  <cols>
    <col min="1" max="1" width="3" style="53" customWidth="1"/>
    <col min="2" max="2" width="29" style="53" bestFit="1" customWidth="1"/>
    <col min="3" max="3" width="31.42578125" style="53" bestFit="1" customWidth="1"/>
    <col min="4" max="4" width="31.140625" style="53" customWidth="1"/>
    <col min="5" max="5" width="102.7109375" style="53" customWidth="1"/>
    <col min="6" max="16384" width="11.140625" style="53"/>
  </cols>
  <sheetData>
    <row r="2" spans="2:5" ht="33.75" x14ac:dyDescent="0.2">
      <c r="B2" s="49" t="s">
        <v>45</v>
      </c>
      <c r="C2" s="50" t="s">
        <v>46</v>
      </c>
      <c r="D2" s="51" t="s">
        <v>4964</v>
      </c>
      <c r="E2" s="52" t="s">
        <v>4965</v>
      </c>
    </row>
    <row r="3" spans="2:5" ht="22.5" x14ac:dyDescent="0.2">
      <c r="B3" s="49" t="s">
        <v>4966</v>
      </c>
      <c r="C3" s="50" t="s">
        <v>4967</v>
      </c>
      <c r="D3" s="51" t="s">
        <v>4968</v>
      </c>
      <c r="E3" s="52" t="s">
        <v>4969</v>
      </c>
    </row>
    <row r="4" spans="2:5" ht="33.75" x14ac:dyDescent="0.2">
      <c r="B4" s="49" t="s">
        <v>4970</v>
      </c>
      <c r="C4" s="50" t="s">
        <v>4971</v>
      </c>
      <c r="D4" s="51" t="s">
        <v>4970</v>
      </c>
      <c r="E4" s="52" t="s">
        <v>4972</v>
      </c>
    </row>
    <row r="5" spans="2:5" ht="78.75" x14ac:dyDescent="0.2">
      <c r="B5" s="49" t="s">
        <v>4973</v>
      </c>
      <c r="C5" s="50" t="s">
        <v>4974</v>
      </c>
      <c r="D5" s="51" t="s">
        <v>4973</v>
      </c>
      <c r="E5" s="52" t="s">
        <v>4975</v>
      </c>
    </row>
    <row r="6" spans="2:5" ht="56.25" x14ac:dyDescent="0.2">
      <c r="B6" s="49" t="s">
        <v>4976</v>
      </c>
      <c r="C6" s="50" t="s">
        <v>48</v>
      </c>
      <c r="D6" s="51" t="s">
        <v>4977</v>
      </c>
      <c r="E6" s="52" t="s">
        <v>4978</v>
      </c>
    </row>
    <row r="7" spans="2:5" ht="45" x14ac:dyDescent="0.2">
      <c r="B7" s="49" t="s">
        <v>4979</v>
      </c>
      <c r="C7" s="50" t="s">
        <v>4980</v>
      </c>
      <c r="D7" s="51" t="s">
        <v>4981</v>
      </c>
      <c r="E7" s="52" t="s">
        <v>4982</v>
      </c>
    </row>
    <row r="8" spans="2:5" x14ac:dyDescent="0.2">
      <c r="B8" s="49" t="s">
        <v>4983</v>
      </c>
      <c r="C8" s="50" t="s">
        <v>4984</v>
      </c>
      <c r="D8" s="51" t="s">
        <v>4985</v>
      </c>
      <c r="E8" s="52" t="s">
        <v>4986</v>
      </c>
    </row>
    <row r="9" spans="2:5" x14ac:dyDescent="0.2">
      <c r="B9" s="49" t="s">
        <v>4987</v>
      </c>
      <c r="C9" s="50" t="s">
        <v>4988</v>
      </c>
      <c r="D9" s="51" t="s">
        <v>4989</v>
      </c>
      <c r="E9" s="52" t="s">
        <v>4990</v>
      </c>
    </row>
    <row r="10" spans="2:5" ht="22.5" x14ac:dyDescent="0.2">
      <c r="B10" s="49" t="s">
        <v>4991</v>
      </c>
      <c r="C10" s="50" t="s">
        <v>50</v>
      </c>
      <c r="D10" s="51" t="s">
        <v>4992</v>
      </c>
      <c r="E10" s="52" t="s">
        <v>4993</v>
      </c>
    </row>
    <row r="11" spans="2:5" ht="78.75" x14ac:dyDescent="0.2">
      <c r="B11" s="49" t="s">
        <v>4994</v>
      </c>
      <c r="C11" s="50" t="s">
        <v>52</v>
      </c>
      <c r="D11" s="51" t="s">
        <v>4995</v>
      </c>
      <c r="E11" s="52" t="s">
        <v>4996</v>
      </c>
    </row>
    <row r="12" spans="2:5" x14ac:dyDescent="0.2">
      <c r="B12" s="49" t="s">
        <v>4997</v>
      </c>
      <c r="C12" s="50" t="s">
        <v>55</v>
      </c>
      <c r="D12" s="51" t="s">
        <v>4998</v>
      </c>
      <c r="E12" s="52" t="s">
        <v>4999</v>
      </c>
    </row>
    <row r="13" spans="2:5" x14ac:dyDescent="0.2">
      <c r="B13" s="49" t="s">
        <v>5000</v>
      </c>
      <c r="C13" s="50" t="s">
        <v>5001</v>
      </c>
      <c r="D13" s="51"/>
      <c r="E13" s="51"/>
    </row>
    <row r="14" spans="2:5" x14ac:dyDescent="0.2">
      <c r="B14" s="49" t="s">
        <v>5002</v>
      </c>
      <c r="C14" s="50" t="s">
        <v>5003</v>
      </c>
      <c r="D14" s="51"/>
      <c r="E14" s="51"/>
    </row>
    <row r="15" spans="2:5" x14ac:dyDescent="0.2">
      <c r="B15" s="49" t="s">
        <v>5004</v>
      </c>
      <c r="C15" s="50" t="s">
        <v>5005</v>
      </c>
      <c r="D15" s="51" t="s">
        <v>5006</v>
      </c>
      <c r="E15" s="51" t="s">
        <v>5006</v>
      </c>
    </row>
    <row r="16" spans="2:5" ht="56.25" x14ac:dyDescent="0.2">
      <c r="B16" s="49" t="s">
        <v>5007</v>
      </c>
      <c r="C16" s="50" t="s">
        <v>5008</v>
      </c>
      <c r="D16" s="51" t="s">
        <v>5009</v>
      </c>
      <c r="E16" s="52" t="s">
        <v>5010</v>
      </c>
    </row>
    <row r="17" spans="2:5" ht="101.25" x14ac:dyDescent="0.2">
      <c r="B17" s="49" t="s">
        <v>5011</v>
      </c>
      <c r="C17" s="50" t="s">
        <v>5012</v>
      </c>
      <c r="D17" s="51" t="s">
        <v>5013</v>
      </c>
      <c r="E17" s="52" t="s">
        <v>5014</v>
      </c>
    </row>
    <row r="18" spans="2:5" ht="22.5" x14ac:dyDescent="0.2">
      <c r="B18" s="49" t="s">
        <v>37</v>
      </c>
      <c r="C18" s="50" t="s">
        <v>39</v>
      </c>
      <c r="D18" s="51" t="s">
        <v>5015</v>
      </c>
      <c r="E18" s="52" t="s">
        <v>5016</v>
      </c>
    </row>
    <row r="19" spans="2:5" ht="22.5" x14ac:dyDescent="0.2">
      <c r="B19" s="49" t="s">
        <v>5017</v>
      </c>
      <c r="C19" s="50" t="s">
        <v>5018</v>
      </c>
      <c r="D19" s="51" t="s">
        <v>5019</v>
      </c>
      <c r="E19" s="52" t="s">
        <v>5020</v>
      </c>
    </row>
    <row r="20" spans="2:5" ht="22.5" x14ac:dyDescent="0.2">
      <c r="B20" s="49"/>
      <c r="C20" s="50" t="s">
        <v>5021</v>
      </c>
      <c r="D20" s="51" t="s">
        <v>5022</v>
      </c>
      <c r="E20" s="52" t="s">
        <v>5023</v>
      </c>
    </row>
    <row r="21" spans="2:5" ht="33.75" x14ac:dyDescent="0.2">
      <c r="B21" s="49" t="s">
        <v>5024</v>
      </c>
      <c r="C21" s="50" t="s">
        <v>5025</v>
      </c>
      <c r="D21" s="51" t="s">
        <v>5026</v>
      </c>
      <c r="E21" s="52" t="s">
        <v>5027</v>
      </c>
    </row>
    <row r="22" spans="2:5" ht="78.75" x14ac:dyDescent="0.2">
      <c r="B22" s="49" t="s">
        <v>5028</v>
      </c>
      <c r="C22" s="50" t="s">
        <v>5029</v>
      </c>
      <c r="D22" s="51" t="s">
        <v>5030</v>
      </c>
      <c r="E22" s="52" t="s">
        <v>5031</v>
      </c>
    </row>
    <row r="23" spans="2:5" x14ac:dyDescent="0.2">
      <c r="B23" s="49" t="s">
        <v>5032</v>
      </c>
      <c r="C23" s="50" t="s">
        <v>5033</v>
      </c>
      <c r="D23" s="51" t="s">
        <v>5034</v>
      </c>
      <c r="E23" s="52" t="s">
        <v>5035</v>
      </c>
    </row>
    <row r="24" spans="2:5" ht="101.25" x14ac:dyDescent="0.2">
      <c r="B24" s="49" t="s">
        <v>5036</v>
      </c>
      <c r="C24" s="50" t="s">
        <v>5037</v>
      </c>
      <c r="D24" s="51" t="s">
        <v>5038</v>
      </c>
      <c r="E24" s="52" t="s">
        <v>5039</v>
      </c>
    </row>
    <row r="25" spans="2:5" ht="78.75" x14ac:dyDescent="0.2">
      <c r="B25" s="49" t="s">
        <v>59</v>
      </c>
      <c r="C25" s="50" t="s">
        <v>5040</v>
      </c>
      <c r="D25" s="51" t="s">
        <v>5041</v>
      </c>
      <c r="E25" s="52" t="s">
        <v>5042</v>
      </c>
    </row>
    <row r="26" spans="2:5" x14ac:dyDescent="0.2">
      <c r="B26" s="49"/>
      <c r="C26" s="50" t="s">
        <v>5043</v>
      </c>
      <c r="D26" s="51" t="s">
        <v>5044</v>
      </c>
      <c r="E26" s="52" t="s">
        <v>5045</v>
      </c>
    </row>
    <row r="27" spans="2:5" ht="112.5" x14ac:dyDescent="0.2">
      <c r="B27" s="49" t="s">
        <v>5046</v>
      </c>
      <c r="C27" s="50" t="s">
        <v>5047</v>
      </c>
      <c r="D27" s="51" t="s">
        <v>5048</v>
      </c>
      <c r="E27" s="52" t="s">
        <v>5049</v>
      </c>
    </row>
    <row r="28" spans="2:5" ht="22.5" x14ac:dyDescent="0.2">
      <c r="B28" s="49" t="s">
        <v>5050</v>
      </c>
      <c r="C28" s="50" t="s">
        <v>5051</v>
      </c>
      <c r="D28" s="51" t="s">
        <v>5052</v>
      </c>
      <c r="E28" s="52" t="s">
        <v>5053</v>
      </c>
    </row>
    <row r="29" spans="2:5" ht="135" x14ac:dyDescent="0.2">
      <c r="B29" s="49" t="s">
        <v>5054</v>
      </c>
      <c r="C29" s="50" t="s">
        <v>5055</v>
      </c>
      <c r="D29" s="51" t="s">
        <v>5056</v>
      </c>
      <c r="E29" s="52" t="s">
        <v>5057</v>
      </c>
    </row>
    <row r="30" spans="2:5" x14ac:dyDescent="0.2">
      <c r="B30" s="49"/>
      <c r="C30" s="50" t="s">
        <v>5058</v>
      </c>
      <c r="D30" s="51" t="s">
        <v>5059</v>
      </c>
      <c r="E30" s="52" t="s">
        <v>5060</v>
      </c>
    </row>
    <row r="31" spans="2:5" ht="56.25" x14ac:dyDescent="0.2">
      <c r="B31" s="49" t="s">
        <v>5061</v>
      </c>
      <c r="C31" s="50" t="s">
        <v>5062</v>
      </c>
      <c r="D31" s="51" t="s">
        <v>5063</v>
      </c>
      <c r="E31" s="52" t="s">
        <v>5064</v>
      </c>
    </row>
    <row r="32" spans="2:5" ht="123.75" x14ac:dyDescent="0.2">
      <c r="B32" s="49" t="s">
        <v>61</v>
      </c>
      <c r="C32" s="50" t="s">
        <v>62</v>
      </c>
      <c r="D32" s="51" t="s">
        <v>62</v>
      </c>
      <c r="E32" s="52" t="s">
        <v>5065</v>
      </c>
    </row>
    <row r="33" spans="2:5" ht="123.75" x14ac:dyDescent="0.2">
      <c r="B33" s="49"/>
      <c r="C33" s="50" t="s">
        <v>5066</v>
      </c>
      <c r="D33" s="51"/>
      <c r="E33" s="52" t="s">
        <v>5067</v>
      </c>
    </row>
    <row r="34" spans="2:5" ht="157.5" x14ac:dyDescent="0.2">
      <c r="B34" s="49" t="s">
        <v>63</v>
      </c>
      <c r="C34" s="50" t="s">
        <v>5068</v>
      </c>
      <c r="D34" s="51" t="s">
        <v>5068</v>
      </c>
      <c r="E34" s="52" t="s">
        <v>5069</v>
      </c>
    </row>
    <row r="35" spans="2:5" ht="22.5" x14ac:dyDescent="0.2">
      <c r="B35" s="49"/>
      <c r="C35" s="50" t="s">
        <v>5070</v>
      </c>
      <c r="D35" s="51"/>
      <c r="E35" s="52" t="s">
        <v>5071</v>
      </c>
    </row>
    <row r="36" spans="2:5" ht="56.25" x14ac:dyDescent="0.2">
      <c r="B36" s="49" t="s">
        <v>5072</v>
      </c>
      <c r="C36" s="50" t="s">
        <v>5073</v>
      </c>
      <c r="D36" s="51" t="s">
        <v>5074</v>
      </c>
      <c r="E36" s="52" t="s">
        <v>5075</v>
      </c>
    </row>
    <row r="37" spans="2:5" ht="22.5" x14ac:dyDescent="0.2">
      <c r="B37" s="49"/>
      <c r="C37" s="50" t="s">
        <v>5076</v>
      </c>
      <c r="D37" s="51" t="s">
        <v>5077</v>
      </c>
      <c r="E37" s="52" t="s">
        <v>5078</v>
      </c>
    </row>
    <row r="38" spans="2:5" ht="22.5" x14ac:dyDescent="0.2">
      <c r="B38" s="49" t="s">
        <v>71</v>
      </c>
      <c r="C38" s="50" t="s">
        <v>73</v>
      </c>
      <c r="D38" s="51" t="s">
        <v>5079</v>
      </c>
      <c r="E38" s="52" t="s">
        <v>5080</v>
      </c>
    </row>
    <row r="39" spans="2:5" ht="101.25" x14ac:dyDescent="0.2">
      <c r="B39" s="49" t="s">
        <v>5081</v>
      </c>
      <c r="C39" s="50" t="s">
        <v>76</v>
      </c>
      <c r="D39" s="51" t="s">
        <v>5082</v>
      </c>
      <c r="E39" s="52" t="s">
        <v>5083</v>
      </c>
    </row>
    <row r="40" spans="2:5" ht="90" x14ac:dyDescent="0.2">
      <c r="B40" s="49" t="s">
        <v>5084</v>
      </c>
      <c r="C40" s="50" t="s">
        <v>5085</v>
      </c>
      <c r="D40" s="51" t="s">
        <v>5086</v>
      </c>
      <c r="E40" s="52" t="s">
        <v>5087</v>
      </c>
    </row>
    <row r="41" spans="2:5" x14ac:dyDescent="0.2">
      <c r="B41" s="49"/>
      <c r="C41" s="50" t="s">
        <v>5088</v>
      </c>
      <c r="D41" s="51"/>
      <c r="E41" s="51"/>
    </row>
    <row r="42" spans="2:5" ht="146.25" x14ac:dyDescent="0.2">
      <c r="B42" s="49" t="s">
        <v>78</v>
      </c>
      <c r="C42" s="50" t="s">
        <v>79</v>
      </c>
      <c r="D42" s="51" t="s">
        <v>5089</v>
      </c>
      <c r="E42" s="52" t="s">
        <v>5090</v>
      </c>
    </row>
    <row r="43" spans="2:5" ht="33.75" x14ac:dyDescent="0.2">
      <c r="B43" s="49" t="s">
        <v>5091</v>
      </c>
      <c r="C43" s="50" t="s">
        <v>5092</v>
      </c>
      <c r="D43" s="51" t="s">
        <v>5093</v>
      </c>
      <c r="E43" s="52" t="s">
        <v>5094</v>
      </c>
    </row>
    <row r="44" spans="2:5" ht="33.75" x14ac:dyDescent="0.2">
      <c r="B44" s="49" t="s">
        <v>5095</v>
      </c>
      <c r="C44" s="50" t="s">
        <v>5096</v>
      </c>
      <c r="D44" s="51" t="s">
        <v>5097</v>
      </c>
      <c r="E44" s="52" t="s">
        <v>5098</v>
      </c>
    </row>
    <row r="45" spans="2:5" ht="303.75" x14ac:dyDescent="0.2">
      <c r="B45" s="49" t="s">
        <v>5099</v>
      </c>
      <c r="C45" s="50" t="s">
        <v>5100</v>
      </c>
      <c r="D45" s="51" t="s">
        <v>5101</v>
      </c>
      <c r="E45" s="52" t="s">
        <v>5102</v>
      </c>
    </row>
    <row r="46" spans="2:5" ht="191.25" x14ac:dyDescent="0.2">
      <c r="B46" s="49" t="s">
        <v>5103</v>
      </c>
      <c r="C46" s="50" t="s">
        <v>5104</v>
      </c>
      <c r="D46" s="51" t="s">
        <v>5101</v>
      </c>
      <c r="E46" s="52" t="s">
        <v>5105</v>
      </c>
    </row>
    <row r="47" spans="2:5" ht="56.25" x14ac:dyDescent="0.2">
      <c r="B47" s="49" t="s">
        <v>5106</v>
      </c>
      <c r="C47" s="50" t="s">
        <v>70</v>
      </c>
      <c r="D47" s="51" t="s">
        <v>5107</v>
      </c>
      <c r="E47" s="52" t="s">
        <v>5108</v>
      </c>
    </row>
    <row r="48" spans="2:5" ht="409.5" x14ac:dyDescent="0.2">
      <c r="B48" s="49" t="s">
        <v>5109</v>
      </c>
      <c r="C48" s="50" t="s">
        <v>5110</v>
      </c>
      <c r="D48" s="51" t="s">
        <v>5111</v>
      </c>
      <c r="E48" s="52" t="s">
        <v>5112</v>
      </c>
    </row>
    <row r="49" spans="2:5" ht="123.75" x14ac:dyDescent="0.2">
      <c r="B49" s="49" t="s">
        <v>5113</v>
      </c>
      <c r="C49" s="50" t="s">
        <v>5114</v>
      </c>
      <c r="D49" s="51" t="s">
        <v>5115</v>
      </c>
      <c r="E49" s="52" t="s">
        <v>5116</v>
      </c>
    </row>
    <row r="50" spans="2:5" ht="45" x14ac:dyDescent="0.2">
      <c r="B50" s="49" t="s">
        <v>80</v>
      </c>
      <c r="C50" s="50" t="s">
        <v>81</v>
      </c>
      <c r="D50" s="51" t="s">
        <v>5117</v>
      </c>
      <c r="E50" s="52" t="s">
        <v>5118</v>
      </c>
    </row>
    <row r="51" spans="2:5" ht="33.75" x14ac:dyDescent="0.2">
      <c r="B51" s="49" t="s">
        <v>82</v>
      </c>
      <c r="C51" s="50" t="s">
        <v>83</v>
      </c>
      <c r="D51" s="51" t="s">
        <v>5119</v>
      </c>
      <c r="E51" s="52" t="s">
        <v>5120</v>
      </c>
    </row>
    <row r="52" spans="2:5" ht="56.25" x14ac:dyDescent="0.2">
      <c r="B52" s="49" t="s">
        <v>84</v>
      </c>
      <c r="C52" s="50" t="s">
        <v>85</v>
      </c>
      <c r="D52" s="51" t="s">
        <v>5121</v>
      </c>
      <c r="E52" s="52" t="s">
        <v>5122</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Template</vt:lpstr>
      <vt:lpstr>Template(값복사)</vt:lpstr>
      <vt:lpstr>대용기업리스트</vt:lpstr>
      <vt:lpstr>KRX</vt: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EQC27</dc:creator>
  <cp:lastModifiedBy>samilfas2</cp:lastModifiedBy>
  <dcterms:created xsi:type="dcterms:W3CDTF">2021-01-31T17:50:36Z</dcterms:created>
  <dcterms:modified xsi:type="dcterms:W3CDTF">2021-02-02T00:54:42Z</dcterms:modified>
</cp:coreProperties>
</file>